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RREO\ARREGLOS\CUADROS\"/>
    </mc:Choice>
  </mc:AlternateContent>
  <bookViews>
    <workbookView xWindow="0" yWindow="0" windowWidth="28800" windowHeight="11955" tabRatio="626" firstSheet="1" activeTab="1"/>
  </bookViews>
  <sheets>
    <sheet name="TABLA" sheetId="1" r:id="rId1"/>
    <sheet name="TABLA 2" sheetId="15" r:id="rId2"/>
    <sheet name="1996-2024" sheetId="6" r:id="rId3"/>
    <sheet name="2007-2024" sheetId="8" r:id="rId4"/>
    <sheet name="2 AÑOS" sheetId="7" r:id="rId5"/>
    <sheet name="EDAD-GENERO-SECTOR" sheetId="9" r:id="rId6"/>
    <sheet name="CC.AA." sheetId="10" r:id="rId7"/>
    <sheet name="PROV." sheetId="11" r:id="rId8"/>
    <sheet name="PROV.-SECT" sheetId="12" r:id="rId9"/>
    <sheet name="AÑO-SECT" sheetId="13" r:id="rId10"/>
  </sheets>
  <definedNames>
    <definedName name="_xlnm.Print_Area" localSheetId="9">'AÑO-SECT'!$A$1:$G$15</definedName>
    <definedName name="_xlnm.Print_Area" localSheetId="6">CC.AA.!$A$1:$D$24</definedName>
    <definedName name="_xlnm.Print_Area" localSheetId="5">'EDAD-GENERO-SECTOR'!$A$1:$D$25</definedName>
    <definedName name="_xlnm.Print_Area" localSheetId="7">PROV.!$A$1:$D$56</definedName>
    <definedName name="_xlnm.Print_Area" localSheetId="8">'PROV.-SECT'!$A$1:$G$55</definedName>
    <definedName name="_xlnm.Print_Area" localSheetId="0">TABLA!$A$286:$G$322</definedName>
    <definedName name="_xlnm.Print_Area" localSheetId="1">'TABLA 2'!$A$1:$G$39</definedName>
  </definedNames>
  <calcPr calcId="162913"/>
</workbook>
</file>

<file path=xl/calcChain.xml><?xml version="1.0" encoding="utf-8"?>
<calcChain xmlns="http://schemas.openxmlformats.org/spreadsheetml/2006/main">
  <c r="F39" i="15" l="1"/>
  <c r="G39" i="15" s="1"/>
  <c r="D39" i="15"/>
  <c r="E39" i="15" s="1"/>
  <c r="D344" i="1"/>
  <c r="F344" i="1"/>
  <c r="G344" i="1" s="1"/>
  <c r="E344" i="1"/>
  <c r="G4" i="13" l="1"/>
  <c r="G5" i="13"/>
  <c r="G6" i="13"/>
  <c r="G7" i="13"/>
  <c r="G8" i="13"/>
  <c r="G9" i="13"/>
  <c r="G10" i="13"/>
  <c r="G11" i="13"/>
  <c r="G12" i="13"/>
  <c r="G13" i="13"/>
  <c r="G14" i="13"/>
  <c r="G15" i="13"/>
  <c r="F38" i="15" l="1"/>
  <c r="G38" i="15" s="1"/>
  <c r="D38" i="15"/>
  <c r="E38" i="15" s="1"/>
  <c r="F343" i="1"/>
  <c r="G343" i="1" s="1"/>
  <c r="D343" i="1"/>
  <c r="E343" i="1" s="1"/>
  <c r="F37" i="15" l="1"/>
  <c r="G37" i="15" s="1"/>
  <c r="D37" i="15"/>
  <c r="E37" i="15" s="1"/>
  <c r="D342" i="1"/>
  <c r="F342" i="1"/>
  <c r="G342" i="1" s="1"/>
  <c r="E342" i="1"/>
  <c r="F36" i="15" l="1"/>
  <c r="G36" i="15" s="1"/>
  <c r="D36" i="15"/>
  <c r="E36" i="15" s="1"/>
  <c r="F341" i="1"/>
  <c r="G341" i="1" s="1"/>
  <c r="D341" i="1"/>
  <c r="E341" i="1" s="1"/>
  <c r="F35" i="15" l="1"/>
  <c r="G35" i="15" s="1"/>
  <c r="D35" i="15"/>
  <c r="E35" i="15" s="1"/>
  <c r="F340" i="1"/>
  <c r="G340" i="1" s="1"/>
  <c r="D340" i="1"/>
  <c r="E340" i="1" s="1"/>
  <c r="F34" i="15" l="1"/>
  <c r="D34" i="15"/>
  <c r="G34" i="15"/>
  <c r="E34" i="15"/>
  <c r="D339" i="1"/>
  <c r="F339" i="1"/>
  <c r="G339" i="1" s="1"/>
  <c r="E339" i="1"/>
  <c r="D33" i="15" l="1"/>
  <c r="F33" i="15" l="1"/>
  <c r="G33" i="15" s="1"/>
  <c r="E33" i="15"/>
  <c r="F338" i="1"/>
  <c r="G338" i="1" s="1"/>
  <c r="D338" i="1"/>
  <c r="E338" i="1" s="1"/>
  <c r="F32" i="15" l="1"/>
  <c r="G32" i="15" s="1"/>
  <c r="D32" i="15"/>
  <c r="E32" i="15" s="1"/>
  <c r="D337" i="1"/>
  <c r="F337" i="1"/>
  <c r="G337" i="1" s="1"/>
  <c r="E337" i="1"/>
  <c r="F31" i="15" l="1"/>
  <c r="G31" i="15" s="1"/>
  <c r="D31" i="15"/>
  <c r="E31" i="15" s="1"/>
  <c r="F30" i="15"/>
  <c r="G30" i="15" s="1"/>
  <c r="D30" i="15"/>
  <c r="E30" i="15" s="1"/>
  <c r="F29" i="15"/>
  <c r="G29" i="15" s="1"/>
  <c r="D29" i="15"/>
  <c r="E29" i="15" s="1"/>
  <c r="F28" i="15"/>
  <c r="G28" i="15" s="1"/>
  <c r="D28" i="15"/>
  <c r="E28" i="15" s="1"/>
  <c r="F27" i="15"/>
  <c r="G27" i="15" s="1"/>
  <c r="D27" i="15"/>
  <c r="E27" i="15" s="1"/>
  <c r="F26" i="15"/>
  <c r="G26" i="15" s="1"/>
  <c r="D26" i="15"/>
  <c r="E26" i="15" s="1"/>
  <c r="F25" i="15"/>
  <c r="G25" i="15" s="1"/>
  <c r="D25" i="15"/>
  <c r="E25" i="15" s="1"/>
  <c r="F24" i="15"/>
  <c r="G24" i="15" s="1"/>
  <c r="D24" i="15"/>
  <c r="E24" i="15" s="1"/>
  <c r="F23" i="15"/>
  <c r="G23" i="15" s="1"/>
  <c r="D23" i="15"/>
  <c r="E23" i="15" s="1"/>
  <c r="F22" i="15"/>
  <c r="G22" i="15" s="1"/>
  <c r="D22" i="15"/>
  <c r="E22" i="15" s="1"/>
  <c r="F21" i="15"/>
  <c r="G21" i="15" s="1"/>
  <c r="D21" i="15"/>
  <c r="E21" i="15" s="1"/>
  <c r="F20" i="15"/>
  <c r="G20" i="15" s="1"/>
  <c r="D20" i="15"/>
  <c r="E20" i="15" s="1"/>
  <c r="F19" i="15"/>
  <c r="G19" i="15" s="1"/>
  <c r="D19" i="15"/>
  <c r="E19" i="15" s="1"/>
  <c r="F18" i="15"/>
  <c r="G18" i="15" s="1"/>
  <c r="D18" i="15"/>
  <c r="E18" i="15" s="1"/>
  <c r="F17" i="15"/>
  <c r="G17" i="15" s="1"/>
  <c r="D17" i="15"/>
  <c r="E17" i="15" s="1"/>
  <c r="F16" i="15"/>
  <c r="G16" i="15" s="1"/>
  <c r="D16" i="15"/>
  <c r="E16" i="15" s="1"/>
  <c r="F15" i="15"/>
  <c r="G15" i="15" s="1"/>
  <c r="D15" i="15"/>
  <c r="E15" i="15" s="1"/>
  <c r="D14" i="15"/>
  <c r="E14" i="15" s="1"/>
  <c r="D13" i="15"/>
  <c r="E13" i="15" s="1"/>
  <c r="D12" i="15"/>
  <c r="E12" i="15" s="1"/>
  <c r="D11" i="15"/>
  <c r="E11" i="15" s="1"/>
  <c r="D10" i="15"/>
  <c r="E10" i="15" s="1"/>
  <c r="D9" i="15"/>
  <c r="E9" i="15" s="1"/>
  <c r="D8" i="15"/>
  <c r="E8" i="15" s="1"/>
  <c r="D7" i="15"/>
  <c r="E7" i="15" s="1"/>
  <c r="D6" i="15"/>
  <c r="E6" i="15" s="1"/>
  <c r="D5" i="15"/>
  <c r="E5" i="15" s="1"/>
  <c r="D4" i="15"/>
  <c r="E4" i="15" s="1"/>
  <c r="D279" i="1"/>
  <c r="F336" i="1" l="1"/>
  <c r="G336" i="1" s="1"/>
  <c r="D336" i="1"/>
  <c r="E336" i="1" s="1"/>
  <c r="D335" i="1" l="1"/>
  <c r="F335" i="1" l="1"/>
  <c r="G335" i="1" s="1"/>
  <c r="E335" i="1"/>
  <c r="D334" i="1" l="1"/>
  <c r="F334" i="1"/>
  <c r="G334" i="1" s="1"/>
  <c r="E334" i="1"/>
  <c r="F333" i="1" l="1"/>
  <c r="G333" i="1" s="1"/>
  <c r="D333" i="1"/>
  <c r="E333" i="1" s="1"/>
  <c r="D332" i="1" l="1"/>
  <c r="F332" i="1"/>
  <c r="G332" i="1" s="1"/>
  <c r="E332" i="1"/>
  <c r="D331" i="1" l="1"/>
  <c r="F331" i="1"/>
  <c r="G331" i="1" s="1"/>
  <c r="E331" i="1"/>
  <c r="D330" i="1" l="1"/>
  <c r="F330" i="1"/>
  <c r="G330" i="1" s="1"/>
  <c r="E330" i="1"/>
  <c r="F329" i="1" l="1"/>
  <c r="G329" i="1" s="1"/>
  <c r="D329" i="1"/>
  <c r="E329" i="1" s="1"/>
  <c r="F328" i="1" l="1"/>
  <c r="G328" i="1" s="1"/>
  <c r="D328" i="1"/>
  <c r="E328" i="1" s="1"/>
  <c r="D327" i="1" l="1"/>
  <c r="F327" i="1"/>
  <c r="G327" i="1" s="1"/>
  <c r="E327" i="1"/>
  <c r="F326" i="1" l="1"/>
  <c r="G326" i="1" s="1"/>
  <c r="D326" i="1"/>
  <c r="E326" i="1" s="1"/>
  <c r="F325" i="1" l="1"/>
  <c r="G325" i="1" s="1"/>
  <c r="D325" i="1"/>
  <c r="E325" i="1" s="1"/>
  <c r="D324" i="1" l="1"/>
  <c r="F324" i="1"/>
  <c r="G324" i="1" s="1"/>
  <c r="E324" i="1"/>
  <c r="D323" i="1" l="1"/>
  <c r="F323" i="1"/>
  <c r="G323" i="1" s="1"/>
  <c r="E323" i="1"/>
  <c r="F322" i="1" l="1"/>
  <c r="G322" i="1" s="1"/>
  <c r="D322" i="1"/>
  <c r="E322" i="1" s="1"/>
  <c r="D321" i="1" l="1"/>
  <c r="F321" i="1"/>
  <c r="G321" i="1" s="1"/>
  <c r="E321" i="1"/>
  <c r="D320" i="1" l="1"/>
  <c r="F320" i="1"/>
  <c r="G320" i="1" s="1"/>
  <c r="E320" i="1"/>
  <c r="D319" i="1" l="1"/>
  <c r="F319" i="1"/>
  <c r="G319" i="1" s="1"/>
  <c r="E319" i="1"/>
  <c r="G34" i="12" l="1"/>
  <c r="G7" i="12"/>
  <c r="G17" i="12"/>
  <c r="G37" i="12"/>
  <c r="G16" i="12"/>
  <c r="G48" i="12"/>
  <c r="G18" i="12"/>
  <c r="G4" i="12"/>
  <c r="G14" i="12"/>
  <c r="G41" i="12"/>
  <c r="G33" i="12"/>
  <c r="G8" i="12"/>
  <c r="G28" i="12"/>
  <c r="G26" i="12"/>
  <c r="G45" i="12"/>
  <c r="G27" i="12"/>
  <c r="G15" i="12"/>
  <c r="G19" i="12"/>
  <c r="G46" i="12"/>
  <c r="G31" i="12"/>
  <c r="G30" i="12"/>
  <c r="G13" i="12"/>
  <c r="G43" i="12"/>
  <c r="G25" i="12"/>
  <c r="G50" i="12"/>
  <c r="G32" i="12"/>
  <c r="G22" i="12"/>
  <c r="G42" i="12"/>
  <c r="G36" i="12"/>
  <c r="G39" i="12"/>
  <c r="G44" i="12"/>
  <c r="G3" i="12"/>
  <c r="G9" i="12"/>
  <c r="G47" i="12"/>
  <c r="G12" i="12"/>
  <c r="G29" i="12"/>
  <c r="G40" i="12"/>
  <c r="G51" i="12"/>
  <c r="G10" i="12"/>
  <c r="G21" i="12"/>
  <c r="G38" i="12"/>
  <c r="G52" i="12"/>
  <c r="G5" i="12"/>
  <c r="G54" i="12"/>
  <c r="G11" i="12"/>
  <c r="G24" i="12"/>
  <c r="G53" i="12"/>
  <c r="G20" i="12"/>
  <c r="G6" i="12"/>
  <c r="G35" i="12"/>
  <c r="G49" i="12"/>
  <c r="G23" i="12"/>
  <c r="D318" i="1"/>
  <c r="D317" i="1"/>
  <c r="E317" i="1" s="1"/>
  <c r="F318" i="1"/>
  <c r="G318" i="1" s="1"/>
  <c r="E318" i="1"/>
  <c r="F317" i="1" l="1"/>
  <c r="G317" i="1" s="1"/>
  <c r="F316" i="1" l="1"/>
  <c r="G316" i="1" s="1"/>
  <c r="D316" i="1"/>
  <c r="E316" i="1" s="1"/>
  <c r="D315" i="1" l="1"/>
  <c r="E315" i="1" s="1"/>
  <c r="F315" i="1"/>
  <c r="G315" i="1" s="1"/>
  <c r="D278" i="1" l="1"/>
  <c r="E278" i="1" s="1"/>
  <c r="F278" i="1"/>
  <c r="G278" i="1" s="1"/>
  <c r="D314" i="1" l="1"/>
  <c r="F314" i="1"/>
  <c r="G314" i="1" s="1"/>
  <c r="E314" i="1"/>
  <c r="D313" i="1" l="1"/>
  <c r="F313" i="1"/>
  <c r="G313" i="1" s="1"/>
  <c r="E313" i="1"/>
  <c r="D312" i="1" l="1"/>
  <c r="F312" i="1"/>
  <c r="G312" i="1" s="1"/>
  <c r="E312" i="1"/>
  <c r="D311" i="1" l="1"/>
  <c r="F311" i="1"/>
  <c r="G311" i="1" s="1"/>
  <c r="E311" i="1"/>
  <c r="F310" i="1" l="1"/>
  <c r="G310" i="1" s="1"/>
  <c r="D310" i="1"/>
  <c r="E310" i="1" s="1"/>
  <c r="F309" i="1" l="1"/>
  <c r="G309" i="1" s="1"/>
  <c r="D309" i="1"/>
  <c r="E309" i="1" s="1"/>
  <c r="F308" i="1" l="1"/>
  <c r="G308" i="1" s="1"/>
  <c r="D308" i="1"/>
  <c r="E308" i="1" s="1"/>
  <c r="D307" i="1" l="1"/>
  <c r="F307" i="1"/>
  <c r="G307" i="1" s="1"/>
  <c r="E307" i="1"/>
  <c r="D306" i="1" l="1"/>
  <c r="F306" i="1"/>
  <c r="G306" i="1" s="1"/>
  <c r="E306" i="1"/>
  <c r="D305" i="1" l="1"/>
  <c r="F305" i="1"/>
  <c r="G305" i="1" s="1"/>
  <c r="E305" i="1"/>
  <c r="F304" i="1" l="1"/>
  <c r="G304" i="1" s="1"/>
  <c r="D304" i="1"/>
  <c r="E304" i="1" s="1"/>
  <c r="F303" i="1" l="1"/>
  <c r="G303" i="1" s="1"/>
  <c r="D303" i="1"/>
  <c r="E303" i="1" s="1"/>
  <c r="F302" i="1" l="1"/>
  <c r="G302" i="1" s="1"/>
  <c r="D302" i="1"/>
  <c r="E302" i="1" s="1"/>
  <c r="F301" i="1" l="1"/>
  <c r="G301" i="1" s="1"/>
  <c r="D301" i="1"/>
  <c r="E301" i="1" s="1"/>
  <c r="D264" i="1" l="1"/>
  <c r="E264" i="1" s="1"/>
  <c r="F264" i="1"/>
  <c r="G264" i="1" s="1"/>
  <c r="F16" i="1" l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 s="1"/>
  <c r="F136" i="1"/>
  <c r="G136" i="1" s="1"/>
  <c r="F137" i="1"/>
  <c r="G137" i="1" s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G159" i="1" s="1"/>
  <c r="F160" i="1"/>
  <c r="G160" i="1" s="1"/>
  <c r="F161" i="1"/>
  <c r="G161" i="1" s="1"/>
  <c r="F162" i="1"/>
  <c r="G162" i="1" s="1"/>
  <c r="F163" i="1"/>
  <c r="G163" i="1" s="1"/>
  <c r="F164" i="1"/>
  <c r="G164" i="1" s="1"/>
  <c r="F165" i="1"/>
  <c r="G165" i="1" s="1"/>
  <c r="F166" i="1"/>
  <c r="G166" i="1" s="1"/>
  <c r="F167" i="1"/>
  <c r="G167" i="1" s="1"/>
  <c r="F168" i="1"/>
  <c r="G168" i="1" s="1"/>
  <c r="F169" i="1"/>
  <c r="G169" i="1" s="1"/>
  <c r="F170" i="1"/>
  <c r="G170" i="1" s="1"/>
  <c r="F171" i="1"/>
  <c r="G171" i="1" s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F184" i="1"/>
  <c r="G184" i="1" s="1"/>
  <c r="F185" i="1"/>
  <c r="G185" i="1" s="1"/>
  <c r="F186" i="1"/>
  <c r="G186" i="1" s="1"/>
  <c r="F187" i="1"/>
  <c r="G187" i="1" s="1"/>
  <c r="F188" i="1"/>
  <c r="G188" i="1" s="1"/>
  <c r="F189" i="1"/>
  <c r="G189" i="1" s="1"/>
  <c r="F190" i="1"/>
  <c r="G190" i="1" s="1"/>
  <c r="F191" i="1"/>
  <c r="G191" i="1" s="1"/>
  <c r="F192" i="1"/>
  <c r="G192" i="1" s="1"/>
  <c r="F193" i="1"/>
  <c r="G193" i="1" s="1"/>
  <c r="F194" i="1"/>
  <c r="G194" i="1" s="1"/>
  <c r="F195" i="1"/>
  <c r="G195" i="1" s="1"/>
  <c r="F196" i="1"/>
  <c r="G196" i="1" s="1"/>
  <c r="F197" i="1"/>
  <c r="G197" i="1" s="1"/>
  <c r="F198" i="1"/>
  <c r="G198" i="1" s="1"/>
  <c r="F199" i="1"/>
  <c r="G199" i="1" s="1"/>
  <c r="F200" i="1"/>
  <c r="G200" i="1" s="1"/>
  <c r="F201" i="1"/>
  <c r="G201" i="1" s="1"/>
  <c r="F202" i="1"/>
  <c r="G202" i="1" s="1"/>
  <c r="F203" i="1"/>
  <c r="G203" i="1" s="1"/>
  <c r="F204" i="1"/>
  <c r="G204" i="1" s="1"/>
  <c r="F205" i="1"/>
  <c r="G205" i="1" s="1"/>
  <c r="F206" i="1"/>
  <c r="G206" i="1" s="1"/>
  <c r="F207" i="1"/>
  <c r="G207" i="1" s="1"/>
  <c r="F208" i="1"/>
  <c r="G208" i="1" s="1"/>
  <c r="F209" i="1"/>
  <c r="G209" i="1" s="1"/>
  <c r="F210" i="1"/>
  <c r="G210" i="1" s="1"/>
  <c r="F211" i="1"/>
  <c r="G211" i="1" s="1"/>
  <c r="F212" i="1"/>
  <c r="G212" i="1" s="1"/>
  <c r="F213" i="1"/>
  <c r="G213" i="1" s="1"/>
  <c r="F214" i="1"/>
  <c r="G214" i="1" s="1"/>
  <c r="F215" i="1"/>
  <c r="G215" i="1" s="1"/>
  <c r="F216" i="1"/>
  <c r="G216" i="1" s="1"/>
  <c r="F217" i="1"/>
  <c r="G217" i="1" s="1"/>
  <c r="F218" i="1"/>
  <c r="G218" i="1" s="1"/>
  <c r="F219" i="1"/>
  <c r="G219" i="1" s="1"/>
  <c r="F220" i="1"/>
  <c r="G220" i="1" s="1"/>
  <c r="F221" i="1"/>
  <c r="G221" i="1" s="1"/>
  <c r="F222" i="1"/>
  <c r="G222" i="1" s="1"/>
  <c r="F223" i="1"/>
  <c r="G223" i="1" s="1"/>
  <c r="F224" i="1"/>
  <c r="G224" i="1" s="1"/>
  <c r="F225" i="1"/>
  <c r="G225" i="1" s="1"/>
  <c r="F226" i="1"/>
  <c r="G226" i="1" s="1"/>
  <c r="F227" i="1"/>
  <c r="G227" i="1" s="1"/>
  <c r="F228" i="1"/>
  <c r="G228" i="1" s="1"/>
  <c r="F229" i="1"/>
  <c r="G229" i="1" s="1"/>
  <c r="F230" i="1"/>
  <c r="G230" i="1" s="1"/>
  <c r="F231" i="1"/>
  <c r="G231" i="1" s="1"/>
  <c r="F232" i="1"/>
  <c r="G232" i="1" s="1"/>
  <c r="F233" i="1"/>
  <c r="G233" i="1" s="1"/>
  <c r="F234" i="1"/>
  <c r="G234" i="1" s="1"/>
  <c r="F235" i="1"/>
  <c r="G235" i="1" s="1"/>
  <c r="F236" i="1"/>
  <c r="G236" i="1" s="1"/>
  <c r="F237" i="1"/>
  <c r="G237" i="1" s="1"/>
  <c r="F238" i="1"/>
  <c r="G238" i="1" s="1"/>
  <c r="F239" i="1"/>
  <c r="G239" i="1" s="1"/>
  <c r="F240" i="1"/>
  <c r="G240" i="1" s="1"/>
  <c r="F241" i="1"/>
  <c r="G241" i="1" s="1"/>
  <c r="F242" i="1"/>
  <c r="G242" i="1" s="1"/>
  <c r="F243" i="1"/>
  <c r="G243" i="1" s="1"/>
  <c r="F244" i="1"/>
  <c r="G244" i="1" s="1"/>
  <c r="F245" i="1"/>
  <c r="G245" i="1" s="1"/>
  <c r="F246" i="1"/>
  <c r="G246" i="1" s="1"/>
  <c r="F247" i="1"/>
  <c r="G247" i="1" s="1"/>
  <c r="F248" i="1"/>
  <c r="G248" i="1" s="1"/>
  <c r="F249" i="1"/>
  <c r="G249" i="1" s="1"/>
  <c r="F250" i="1"/>
  <c r="G250" i="1" s="1"/>
  <c r="F251" i="1"/>
  <c r="G251" i="1" s="1"/>
  <c r="F252" i="1"/>
  <c r="G252" i="1" s="1"/>
  <c r="F253" i="1"/>
  <c r="G253" i="1" s="1"/>
  <c r="F254" i="1"/>
  <c r="G254" i="1" s="1"/>
  <c r="F255" i="1"/>
  <c r="G255" i="1" s="1"/>
  <c r="F256" i="1"/>
  <c r="G256" i="1" s="1"/>
  <c r="F257" i="1"/>
  <c r="G257" i="1" s="1"/>
  <c r="F258" i="1"/>
  <c r="G258" i="1" s="1"/>
  <c r="F259" i="1"/>
  <c r="G259" i="1" s="1"/>
  <c r="F260" i="1"/>
  <c r="G260" i="1" s="1"/>
  <c r="F261" i="1"/>
  <c r="G261" i="1" s="1"/>
  <c r="F262" i="1"/>
  <c r="G262" i="1" s="1"/>
  <c r="F263" i="1"/>
  <c r="G263" i="1" s="1"/>
  <c r="F265" i="1"/>
  <c r="G265" i="1" s="1"/>
  <c r="F266" i="1"/>
  <c r="G266" i="1" s="1"/>
  <c r="F267" i="1"/>
  <c r="G267" i="1" s="1"/>
  <c r="F268" i="1"/>
  <c r="G268" i="1" s="1"/>
  <c r="F269" i="1"/>
  <c r="G269" i="1" s="1"/>
  <c r="F270" i="1"/>
  <c r="G270" i="1" s="1"/>
  <c r="F271" i="1"/>
  <c r="G271" i="1" s="1"/>
  <c r="F272" i="1"/>
  <c r="G272" i="1" s="1"/>
  <c r="F273" i="1"/>
  <c r="G273" i="1" s="1"/>
  <c r="F274" i="1"/>
  <c r="G274" i="1" s="1"/>
  <c r="F275" i="1"/>
  <c r="G275" i="1" s="1"/>
  <c r="F276" i="1"/>
  <c r="G276" i="1" s="1"/>
  <c r="F277" i="1"/>
  <c r="G277" i="1" s="1"/>
  <c r="F279" i="1"/>
  <c r="G279" i="1" s="1"/>
  <c r="F280" i="1"/>
  <c r="G280" i="1" s="1"/>
  <c r="F281" i="1"/>
  <c r="G281" i="1" s="1"/>
  <c r="F282" i="1"/>
  <c r="G282" i="1" s="1"/>
  <c r="F283" i="1"/>
  <c r="G283" i="1" s="1"/>
  <c r="F284" i="1"/>
  <c r="G284" i="1" s="1"/>
  <c r="F285" i="1"/>
  <c r="G285" i="1" s="1"/>
  <c r="F286" i="1"/>
  <c r="G286" i="1" s="1"/>
  <c r="F287" i="1"/>
  <c r="G287" i="1" s="1"/>
  <c r="F288" i="1"/>
  <c r="G288" i="1" s="1"/>
  <c r="F289" i="1"/>
  <c r="G289" i="1" s="1"/>
  <c r="F290" i="1"/>
  <c r="G290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8" i="1"/>
  <c r="G298" i="1" s="1"/>
  <c r="F299" i="1"/>
  <c r="G299" i="1" s="1"/>
  <c r="F300" i="1"/>
  <c r="G300" i="1" s="1"/>
  <c r="F15" i="1"/>
  <c r="G15" i="1" s="1"/>
  <c r="D300" i="1"/>
  <c r="E300" i="1" s="1"/>
  <c r="D299" i="1" l="1"/>
  <c r="E299" i="1" s="1"/>
  <c r="D298" i="1" l="1"/>
  <c r="E298" i="1" s="1"/>
  <c r="C55" i="12" l="1"/>
  <c r="D55" i="12"/>
  <c r="E55" i="12"/>
  <c r="F55" i="12"/>
  <c r="B55" i="12"/>
  <c r="D297" i="1"/>
  <c r="E297" i="1" s="1"/>
  <c r="G55" i="12" l="1"/>
  <c r="B24" i="10"/>
  <c r="C24" i="10"/>
  <c r="D24" i="10"/>
  <c r="D296" i="1" l="1"/>
  <c r="E296" i="1" s="1"/>
  <c r="D295" i="1" l="1"/>
  <c r="E295" i="1" s="1"/>
  <c r="D294" i="1" l="1"/>
  <c r="E294" i="1" s="1"/>
  <c r="D293" i="1" l="1"/>
  <c r="E293" i="1" s="1"/>
  <c r="D292" i="1" l="1"/>
  <c r="E292" i="1" s="1"/>
  <c r="B8" i="9" l="1"/>
  <c r="D291" i="1" l="1"/>
  <c r="E291" i="1" s="1"/>
  <c r="D4" i="1" l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E60" i="1" s="1"/>
  <c r="D61" i="1"/>
  <c r="E61" i="1" s="1"/>
  <c r="D62" i="1"/>
  <c r="E62" i="1" s="1"/>
  <c r="D63" i="1"/>
  <c r="E63" i="1" s="1"/>
  <c r="D64" i="1"/>
  <c r="E64" i="1" s="1"/>
  <c r="D65" i="1"/>
  <c r="E65" i="1" s="1"/>
  <c r="D66" i="1"/>
  <c r="E66" i="1" s="1"/>
  <c r="D67" i="1"/>
  <c r="E67" i="1" s="1"/>
  <c r="D68" i="1"/>
  <c r="E68" i="1" s="1"/>
  <c r="D69" i="1"/>
  <c r="E69" i="1" s="1"/>
  <c r="D70" i="1"/>
  <c r="E70" i="1" s="1"/>
  <c r="D71" i="1"/>
  <c r="E71" i="1" s="1"/>
  <c r="D72" i="1"/>
  <c r="E72" i="1" s="1"/>
  <c r="D73" i="1"/>
  <c r="E73" i="1" s="1"/>
  <c r="D74" i="1"/>
  <c r="E74" i="1" s="1"/>
  <c r="D75" i="1"/>
  <c r="E75" i="1" s="1"/>
  <c r="D76" i="1"/>
  <c r="E76" i="1" s="1"/>
  <c r="D77" i="1"/>
  <c r="E77" i="1" s="1"/>
  <c r="D78" i="1"/>
  <c r="E78" i="1" s="1"/>
  <c r="D79" i="1"/>
  <c r="E79" i="1" s="1"/>
  <c r="D80" i="1"/>
  <c r="E80" i="1" s="1"/>
  <c r="D81" i="1"/>
  <c r="E81" i="1" s="1"/>
  <c r="D82" i="1"/>
  <c r="E82" i="1" s="1"/>
  <c r="D83" i="1"/>
  <c r="E83" i="1" s="1"/>
  <c r="D84" i="1"/>
  <c r="E84" i="1" s="1"/>
  <c r="D85" i="1"/>
  <c r="E85" i="1" s="1"/>
  <c r="D86" i="1"/>
  <c r="E86" i="1" s="1"/>
  <c r="D87" i="1"/>
  <c r="E87" i="1" s="1"/>
  <c r="D88" i="1"/>
  <c r="E88" i="1" s="1"/>
  <c r="D89" i="1"/>
  <c r="E89" i="1" s="1"/>
  <c r="D90" i="1"/>
  <c r="E90" i="1" s="1"/>
  <c r="D91" i="1"/>
  <c r="E91" i="1" s="1"/>
  <c r="D92" i="1"/>
  <c r="E92" i="1" s="1"/>
  <c r="D93" i="1"/>
  <c r="E93" i="1" s="1"/>
  <c r="D94" i="1"/>
  <c r="E94" i="1" s="1"/>
  <c r="D95" i="1"/>
  <c r="E95" i="1" s="1"/>
  <c r="D96" i="1"/>
  <c r="E96" i="1" s="1"/>
  <c r="D97" i="1"/>
  <c r="E97" i="1" s="1"/>
  <c r="D98" i="1"/>
  <c r="E98" i="1" s="1"/>
  <c r="D99" i="1"/>
  <c r="E99" i="1" s="1"/>
  <c r="D100" i="1"/>
  <c r="E100" i="1" s="1"/>
  <c r="D101" i="1"/>
  <c r="E101" i="1" s="1"/>
  <c r="D102" i="1"/>
  <c r="E102" i="1" s="1"/>
  <c r="D103" i="1"/>
  <c r="E103" i="1" s="1"/>
  <c r="D104" i="1"/>
  <c r="E104" i="1" s="1"/>
  <c r="D105" i="1"/>
  <c r="E105" i="1" s="1"/>
  <c r="D106" i="1"/>
  <c r="E106" i="1" s="1"/>
  <c r="D107" i="1"/>
  <c r="E107" i="1" s="1"/>
  <c r="D108" i="1"/>
  <c r="E108" i="1" s="1"/>
  <c r="D109" i="1"/>
  <c r="E109" i="1" s="1"/>
  <c r="D110" i="1"/>
  <c r="E110" i="1" s="1"/>
  <c r="D111" i="1"/>
  <c r="E111" i="1" s="1"/>
  <c r="D112" i="1"/>
  <c r="E112" i="1" s="1"/>
  <c r="D113" i="1"/>
  <c r="E113" i="1" s="1"/>
  <c r="D114" i="1"/>
  <c r="E114" i="1" s="1"/>
  <c r="D115" i="1"/>
  <c r="E115" i="1" s="1"/>
  <c r="D116" i="1"/>
  <c r="E116" i="1" s="1"/>
  <c r="D117" i="1"/>
  <c r="E117" i="1" s="1"/>
  <c r="D118" i="1"/>
  <c r="E118" i="1" s="1"/>
  <c r="D119" i="1"/>
  <c r="E119" i="1" s="1"/>
  <c r="D120" i="1"/>
  <c r="E120" i="1" s="1"/>
  <c r="D121" i="1"/>
  <c r="E121" i="1" s="1"/>
  <c r="D122" i="1"/>
  <c r="E122" i="1" s="1"/>
  <c r="D123" i="1"/>
  <c r="E123" i="1" s="1"/>
  <c r="D124" i="1"/>
  <c r="E124" i="1" s="1"/>
  <c r="D125" i="1"/>
  <c r="E125" i="1" s="1"/>
  <c r="D126" i="1"/>
  <c r="E126" i="1" s="1"/>
  <c r="D127" i="1"/>
  <c r="E127" i="1" s="1"/>
  <c r="D128" i="1"/>
  <c r="E128" i="1" s="1"/>
  <c r="D129" i="1"/>
  <c r="E129" i="1" s="1"/>
  <c r="D130" i="1"/>
  <c r="E130" i="1" s="1"/>
  <c r="D131" i="1"/>
  <c r="E131" i="1" s="1"/>
  <c r="D132" i="1"/>
  <c r="E132" i="1" s="1"/>
  <c r="D133" i="1"/>
  <c r="E133" i="1" s="1"/>
  <c r="D134" i="1"/>
  <c r="E134" i="1" s="1"/>
  <c r="D135" i="1"/>
  <c r="E135" i="1" s="1"/>
  <c r="D136" i="1"/>
  <c r="E136" i="1" s="1"/>
  <c r="D137" i="1"/>
  <c r="E137" i="1" s="1"/>
  <c r="D138" i="1"/>
  <c r="E138" i="1" s="1"/>
  <c r="D139" i="1"/>
  <c r="E139" i="1" s="1"/>
  <c r="D140" i="1"/>
  <c r="E140" i="1" s="1"/>
  <c r="D141" i="1"/>
  <c r="E141" i="1" s="1"/>
  <c r="D142" i="1"/>
  <c r="E142" i="1" s="1"/>
  <c r="D143" i="1"/>
  <c r="E143" i="1" s="1"/>
  <c r="D144" i="1"/>
  <c r="E144" i="1" s="1"/>
  <c r="D145" i="1"/>
  <c r="E145" i="1" s="1"/>
  <c r="D146" i="1"/>
  <c r="E146" i="1" s="1"/>
  <c r="D147" i="1"/>
  <c r="E147" i="1" s="1"/>
  <c r="D148" i="1"/>
  <c r="E148" i="1" s="1"/>
  <c r="D149" i="1"/>
  <c r="E149" i="1" s="1"/>
  <c r="D150" i="1"/>
  <c r="E150" i="1" s="1"/>
  <c r="D151" i="1"/>
  <c r="E151" i="1" s="1"/>
  <c r="D152" i="1"/>
  <c r="E152" i="1" s="1"/>
  <c r="D153" i="1"/>
  <c r="E153" i="1" s="1"/>
  <c r="D154" i="1"/>
  <c r="E154" i="1" s="1"/>
  <c r="D155" i="1"/>
  <c r="E155" i="1" s="1"/>
  <c r="D156" i="1"/>
  <c r="E156" i="1" s="1"/>
  <c r="D157" i="1"/>
  <c r="E157" i="1" s="1"/>
  <c r="D158" i="1"/>
  <c r="E158" i="1" s="1"/>
  <c r="D159" i="1"/>
  <c r="E159" i="1" s="1"/>
  <c r="D160" i="1"/>
  <c r="E160" i="1" s="1"/>
  <c r="D161" i="1"/>
  <c r="E161" i="1" s="1"/>
  <c r="D162" i="1"/>
  <c r="E162" i="1" s="1"/>
  <c r="D163" i="1"/>
  <c r="E163" i="1" s="1"/>
  <c r="D164" i="1"/>
  <c r="E164" i="1" s="1"/>
  <c r="D165" i="1"/>
  <c r="E165" i="1" s="1"/>
  <c r="D166" i="1"/>
  <c r="E166" i="1" s="1"/>
  <c r="D167" i="1"/>
  <c r="E167" i="1" s="1"/>
  <c r="D168" i="1"/>
  <c r="E168" i="1" s="1"/>
  <c r="D169" i="1"/>
  <c r="E169" i="1" s="1"/>
  <c r="D170" i="1"/>
  <c r="E170" i="1" s="1"/>
  <c r="D171" i="1"/>
  <c r="E171" i="1" s="1"/>
  <c r="B172" i="1"/>
  <c r="D172" i="1"/>
  <c r="E172" i="1" s="1"/>
  <c r="B173" i="1"/>
  <c r="B174" i="1" s="1"/>
  <c r="B175" i="1" s="1"/>
  <c r="B176" i="1" s="1"/>
  <c r="B177" i="1" s="1"/>
  <c r="B178" i="1" s="1"/>
  <c r="B179" i="1" s="1"/>
  <c r="B180" i="1" s="1"/>
  <c r="B181" i="1" s="1"/>
  <c r="B182" i="1" s="1"/>
  <c r="D173" i="1"/>
  <c r="E173" i="1" s="1"/>
  <c r="D174" i="1"/>
  <c r="E174" i="1" s="1"/>
  <c r="D175" i="1"/>
  <c r="E175" i="1" s="1"/>
  <c r="D176" i="1"/>
  <c r="E176" i="1" s="1"/>
  <c r="D177" i="1"/>
  <c r="E177" i="1" s="1"/>
  <c r="D178" i="1"/>
  <c r="E178" i="1" s="1"/>
  <c r="D179" i="1"/>
  <c r="E179" i="1" s="1"/>
  <c r="D180" i="1"/>
  <c r="E180" i="1" s="1"/>
  <c r="D181" i="1"/>
  <c r="E181" i="1" s="1"/>
  <c r="D182" i="1"/>
  <c r="E182" i="1" s="1"/>
  <c r="D183" i="1"/>
  <c r="E183" i="1" s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D184" i="1"/>
  <c r="E184" i="1" s="1"/>
  <c r="D185" i="1"/>
  <c r="E185" i="1" s="1"/>
  <c r="D186" i="1"/>
  <c r="E186" i="1" s="1"/>
  <c r="D187" i="1"/>
  <c r="E187" i="1" s="1"/>
  <c r="D188" i="1"/>
  <c r="E188" i="1" s="1"/>
  <c r="D189" i="1"/>
  <c r="E189" i="1" s="1"/>
  <c r="D190" i="1"/>
  <c r="E190" i="1" s="1"/>
  <c r="D191" i="1"/>
  <c r="E191" i="1" s="1"/>
  <c r="D192" i="1"/>
  <c r="E192" i="1" s="1"/>
  <c r="D193" i="1"/>
  <c r="E193" i="1" s="1"/>
  <c r="D194" i="1"/>
  <c r="E194" i="1" s="1"/>
  <c r="D195" i="1"/>
  <c r="E195" i="1" s="1"/>
  <c r="B196" i="1"/>
  <c r="D196" i="1"/>
  <c r="E196" i="1" s="1"/>
  <c r="B197" i="1"/>
  <c r="B198" i="1" s="1"/>
  <c r="B199" i="1" s="1"/>
  <c r="B200" i="1" s="1"/>
  <c r="B201" i="1" s="1"/>
  <c r="B202" i="1" s="1"/>
  <c r="B203" i="1" s="1"/>
  <c r="B204" i="1" s="1"/>
  <c r="B205" i="1" s="1"/>
  <c r="B206" i="1" s="1"/>
  <c r="D197" i="1"/>
  <c r="E197" i="1" s="1"/>
  <c r="D198" i="1"/>
  <c r="E198" i="1" s="1"/>
  <c r="D199" i="1"/>
  <c r="E199" i="1" s="1"/>
  <c r="D200" i="1"/>
  <c r="E200" i="1" s="1"/>
  <c r="D201" i="1"/>
  <c r="E201" i="1" s="1"/>
  <c r="D202" i="1"/>
  <c r="E202" i="1" s="1"/>
  <c r="D203" i="1"/>
  <c r="E203" i="1" s="1"/>
  <c r="D204" i="1"/>
  <c r="E204" i="1" s="1"/>
  <c r="D205" i="1"/>
  <c r="E205" i="1" s="1"/>
  <c r="D206" i="1"/>
  <c r="E206" i="1" s="1"/>
  <c r="D207" i="1"/>
  <c r="E207" i="1" s="1"/>
  <c r="D208" i="1"/>
  <c r="E208" i="1" s="1"/>
  <c r="D209" i="1"/>
  <c r="E209" i="1" s="1"/>
  <c r="D210" i="1"/>
  <c r="E210" i="1" s="1"/>
  <c r="D211" i="1"/>
  <c r="E211" i="1" s="1"/>
  <c r="D212" i="1"/>
  <c r="E212" i="1" s="1"/>
  <c r="D213" i="1"/>
  <c r="E213" i="1" s="1"/>
  <c r="D214" i="1"/>
  <c r="E214" i="1" s="1"/>
  <c r="D215" i="1"/>
  <c r="E215" i="1" s="1"/>
  <c r="D216" i="1"/>
  <c r="E216" i="1" s="1"/>
  <c r="D217" i="1"/>
  <c r="E217" i="1" s="1"/>
  <c r="B218" i="1"/>
  <c r="D218" i="1"/>
  <c r="E218" i="1" s="1"/>
  <c r="D219" i="1"/>
  <c r="E219" i="1" s="1"/>
  <c r="D220" i="1"/>
  <c r="E220" i="1" s="1"/>
  <c r="D221" i="1"/>
  <c r="E221" i="1" s="1"/>
  <c r="D222" i="1"/>
  <c r="E222" i="1" s="1"/>
  <c r="D223" i="1"/>
  <c r="E223" i="1" s="1"/>
  <c r="D224" i="1"/>
  <c r="E224" i="1" s="1"/>
  <c r="D225" i="1"/>
  <c r="E225" i="1" s="1"/>
  <c r="D226" i="1"/>
  <c r="E226" i="1" s="1"/>
  <c r="D227" i="1"/>
  <c r="E227" i="1" s="1"/>
  <c r="D228" i="1"/>
  <c r="E228" i="1" s="1"/>
  <c r="D229" i="1"/>
  <c r="E229" i="1" s="1"/>
  <c r="D230" i="1"/>
  <c r="E230" i="1" s="1"/>
  <c r="D231" i="1"/>
  <c r="E231" i="1" s="1"/>
  <c r="D232" i="1"/>
  <c r="E232" i="1" s="1"/>
  <c r="D233" i="1"/>
  <c r="E233" i="1" s="1"/>
  <c r="D234" i="1"/>
  <c r="E234" i="1" s="1"/>
  <c r="D235" i="1"/>
  <c r="E235" i="1" s="1"/>
  <c r="D236" i="1"/>
  <c r="E236" i="1" s="1"/>
  <c r="D237" i="1"/>
  <c r="E237" i="1" s="1"/>
  <c r="D238" i="1"/>
  <c r="E238" i="1" s="1"/>
  <c r="D239" i="1"/>
  <c r="E239" i="1" s="1"/>
  <c r="D240" i="1"/>
  <c r="E240" i="1" s="1"/>
  <c r="D241" i="1"/>
  <c r="E241" i="1" s="1"/>
  <c r="D242" i="1"/>
  <c r="E242" i="1" s="1"/>
  <c r="D243" i="1"/>
  <c r="E243" i="1" s="1"/>
  <c r="D290" i="1" l="1"/>
  <c r="E290" i="1" s="1"/>
  <c r="C56" i="11" l="1"/>
  <c r="D56" i="11"/>
  <c r="B56" i="11"/>
  <c r="D289" i="1" l="1"/>
  <c r="E289" i="1" s="1"/>
  <c r="D25" i="9" l="1"/>
  <c r="C25" i="9"/>
  <c r="B25" i="9"/>
  <c r="D15" i="9"/>
  <c r="C15" i="9"/>
  <c r="B15" i="9"/>
  <c r="D8" i="9"/>
  <c r="C8" i="9"/>
  <c r="D288" i="1" l="1"/>
  <c r="E288" i="1" s="1"/>
  <c r="D287" i="1" l="1"/>
  <c r="E287" i="1" s="1"/>
  <c r="D286" i="1" l="1"/>
  <c r="E286" i="1" s="1"/>
  <c r="D285" i="1" l="1"/>
  <c r="E285" i="1" s="1"/>
  <c r="D284" i="1" l="1"/>
  <c r="E284" i="1" s="1"/>
  <c r="D283" i="1" l="1"/>
  <c r="E283" i="1" s="1"/>
  <c r="D282" i="1" l="1"/>
  <c r="E282" i="1" s="1"/>
  <c r="D281" i="1" l="1"/>
  <c r="E281" i="1" s="1"/>
  <c r="D280" i="1" l="1"/>
  <c r="E280" i="1" s="1"/>
  <c r="E279" i="1" l="1"/>
  <c r="D277" i="1" l="1"/>
  <c r="E277" i="1" s="1"/>
  <c r="D276" i="1" l="1"/>
  <c r="E276" i="1" s="1"/>
  <c r="D275" i="1" l="1"/>
  <c r="E275" i="1" s="1"/>
  <c r="D274" i="1" l="1"/>
  <c r="E274" i="1" s="1"/>
  <c r="D273" i="1" l="1"/>
  <c r="E273" i="1" s="1"/>
  <c r="D272" i="1" l="1"/>
  <c r="E272" i="1" s="1"/>
  <c r="D271" i="1" l="1"/>
  <c r="E271" i="1" s="1"/>
  <c r="D270" i="1" l="1"/>
  <c r="E270" i="1" s="1"/>
  <c r="D269" i="1" l="1"/>
  <c r="E269" i="1" s="1"/>
  <c r="D268" i="1" l="1"/>
  <c r="E268" i="1" s="1"/>
  <c r="D267" i="1"/>
  <c r="E267" i="1" s="1"/>
  <c r="D266" i="1" l="1"/>
  <c r="E266" i="1" s="1"/>
  <c r="D265" i="1" l="1"/>
  <c r="E265" i="1" s="1"/>
  <c r="D263" i="1" l="1"/>
  <c r="E263" i="1" s="1"/>
  <c r="D262" i="1" l="1"/>
  <c r="E262" i="1" s="1"/>
  <c r="D261" i="1" l="1"/>
  <c r="E261" i="1" s="1"/>
  <c r="D260" i="1" l="1"/>
  <c r="E260" i="1" s="1"/>
  <c r="D259" i="1" l="1"/>
  <c r="E259" i="1" s="1"/>
  <c r="D258" i="1" l="1"/>
  <c r="E258" i="1" s="1"/>
  <c r="D257" i="1"/>
  <c r="E257" i="1" s="1"/>
  <c r="D256" i="1"/>
  <c r="E256" i="1" s="1"/>
  <c r="D255" i="1"/>
  <c r="E255" i="1" s="1"/>
  <c r="D254" i="1"/>
  <c r="E254" i="1" s="1"/>
  <c r="D253" i="1"/>
  <c r="E253" i="1" s="1"/>
  <c r="D252" i="1"/>
  <c r="E252" i="1" s="1"/>
  <c r="D251" i="1"/>
  <c r="E251" i="1" s="1"/>
  <c r="D250" i="1"/>
  <c r="E250" i="1" s="1"/>
  <c r="D249" i="1"/>
  <c r="E249" i="1" s="1"/>
  <c r="D248" i="1"/>
  <c r="E248" i="1" s="1"/>
  <c r="D247" i="1"/>
  <c r="E247" i="1" s="1"/>
  <c r="D246" i="1"/>
  <c r="E246" i="1" s="1"/>
  <c r="D245" i="1"/>
  <c r="E245" i="1" s="1"/>
  <c r="D244" i="1"/>
  <c r="E244" i="1" s="1"/>
</calcChain>
</file>

<file path=xl/sharedStrings.xml><?xml version="1.0" encoding="utf-8"?>
<sst xmlns="http://schemas.openxmlformats.org/spreadsheetml/2006/main" count="202" uniqueCount="112">
  <si>
    <t>AÑO</t>
  </si>
  <si>
    <t>MES</t>
  </si>
  <si>
    <t>PARADOS</t>
  </si>
  <si>
    <t>%</t>
  </si>
  <si>
    <t>VARIACIÓN</t>
  </si>
  <si>
    <t>EDAD</t>
  </si>
  <si>
    <t>DIFERENCIA</t>
  </si>
  <si>
    <t>MENSUAL</t>
  </si>
  <si>
    <t>ANUAL</t>
  </si>
  <si>
    <t>Menores de 25</t>
  </si>
  <si>
    <t>TOTAL</t>
  </si>
  <si>
    <t>GÉNERO</t>
  </si>
  <si>
    <t>Hombres</t>
  </si>
  <si>
    <t>Mujeres</t>
  </si>
  <si>
    <t>SECTOR</t>
  </si>
  <si>
    <t>COMUNIDAD</t>
  </si>
  <si>
    <t>PROVINCIA</t>
  </si>
  <si>
    <t>SERVICIOS</t>
  </si>
  <si>
    <t>SIN EMPLEO ANTERIOR</t>
  </si>
  <si>
    <t>POR SECTOR DE ACTIVIDAD ECONÓMICA</t>
  </si>
  <si>
    <t>POR EDAD</t>
  </si>
  <si>
    <t>POR GÉNERO</t>
  </si>
  <si>
    <t>CONSTRUC-CIÓN</t>
  </si>
  <si>
    <t>AGRICUL-TURA</t>
  </si>
  <si>
    <t>VARIACIÓN MENSUAL</t>
  </si>
  <si>
    <t>VARIACIÓN ANUAL</t>
  </si>
  <si>
    <t>Canarias</t>
  </si>
  <si>
    <t>Cataluña</t>
  </si>
  <si>
    <t>Castilla-La Mancha</t>
  </si>
  <si>
    <t>Com. de Madrid</t>
  </si>
  <si>
    <t>Galicia</t>
  </si>
  <si>
    <t>Illes Balears</t>
  </si>
  <si>
    <t>Extremadura</t>
  </si>
  <si>
    <t>Principado de Asturias</t>
  </si>
  <si>
    <t>Cantabria</t>
  </si>
  <si>
    <t>La Rioja</t>
  </si>
  <si>
    <t>Com. Foral de Navarra</t>
  </si>
  <si>
    <t>Ceuta</t>
  </si>
  <si>
    <t>Melilla</t>
  </si>
  <si>
    <t>Com. Valenciana</t>
  </si>
  <si>
    <t>Madrid</t>
  </si>
  <si>
    <t>Barcelona</t>
  </si>
  <si>
    <t>Sevilla</t>
  </si>
  <si>
    <t>Valencia</t>
  </si>
  <si>
    <t>Sta. Cruz de Tenerife</t>
  </si>
  <si>
    <t>Murcia</t>
  </si>
  <si>
    <t>Granada</t>
  </si>
  <si>
    <t>Asturias</t>
  </si>
  <si>
    <t>Bizkaia</t>
  </si>
  <si>
    <t>Badajoz</t>
  </si>
  <si>
    <t>Pontevedra</t>
  </si>
  <si>
    <t>Toledo</t>
  </si>
  <si>
    <t>Zaragoza</t>
  </si>
  <si>
    <t>Tarragona</t>
  </si>
  <si>
    <t>Huelva</t>
  </si>
  <si>
    <t>Ciudad Real</t>
  </si>
  <si>
    <t>Girona</t>
  </si>
  <si>
    <t>Navarra</t>
  </si>
  <si>
    <t>Gipuzkoa</t>
  </si>
  <si>
    <t>Albacete</t>
  </si>
  <si>
    <t>Valladolid</t>
  </si>
  <si>
    <t>Lleida</t>
  </si>
  <si>
    <t>Salamanca</t>
  </si>
  <si>
    <t>Burgos</t>
  </si>
  <si>
    <t>Ourense</t>
  </si>
  <si>
    <t>Lugo</t>
  </si>
  <si>
    <t>Guadalajara</t>
  </si>
  <si>
    <t>Cuenca</t>
  </si>
  <si>
    <t>Zamora</t>
  </si>
  <si>
    <t>Huesca</t>
  </si>
  <si>
    <t>Palencia</t>
  </si>
  <si>
    <t>Segovia</t>
  </si>
  <si>
    <t>Teruel</t>
  </si>
  <si>
    <t>Soria</t>
  </si>
  <si>
    <t>Construcción</t>
  </si>
  <si>
    <t>Industria</t>
  </si>
  <si>
    <t>Servicios</t>
  </si>
  <si>
    <t>Sin Empleo Anterior</t>
  </si>
  <si>
    <t>Agricultura</t>
  </si>
  <si>
    <t>Jaén</t>
  </si>
  <si>
    <t>Málaga</t>
  </si>
  <si>
    <t>Cádiz</t>
  </si>
  <si>
    <t>Córdoba</t>
  </si>
  <si>
    <t>Almería</t>
  </si>
  <si>
    <t>Ávila</t>
  </si>
  <si>
    <t>León</t>
  </si>
  <si>
    <t>Araba/Álava</t>
  </si>
  <si>
    <t>Cáceres</t>
  </si>
  <si>
    <t>Andalucía</t>
  </si>
  <si>
    <t>Aragón</t>
  </si>
  <si>
    <t>Castilla y León</t>
  </si>
  <si>
    <t>Región de Murcia</t>
  </si>
  <si>
    <t>País Vasco</t>
  </si>
  <si>
    <t>Castellón/Castello</t>
  </si>
  <si>
    <t>Palmas Las</t>
  </si>
  <si>
    <t>Coruña A</t>
  </si>
  <si>
    <t>Alicante/Alacant</t>
  </si>
  <si>
    <t>Alicante</t>
  </si>
  <si>
    <t xml:space="preserve">Palmas Las </t>
  </si>
  <si>
    <t>Castellón</t>
  </si>
  <si>
    <t>INDUS-TRIA</t>
  </si>
  <si>
    <t>SERVI-CIOS</t>
  </si>
  <si>
    <t>CONS-TRUCCIÓN</t>
  </si>
  <si>
    <t>Mayores de 25</t>
  </si>
  <si>
    <t>SEGÚN SECTOR DE ACTIVIDAD ECONÓMICA (2013-2024)</t>
  </si>
  <si>
    <t>EVOLUCIÓN DEL PARO (JUNIO 2021 - JUNIO 2024)</t>
  </si>
  <si>
    <t>EVOLUCIÓN DEL PARO (enero 1996 - junio 2024)</t>
  </si>
  <si>
    <t>DATOS DEL PARO (junio 2024)</t>
  </si>
  <si>
    <t>DATOS DEL PARO POR CC.AA. (junio 2024)</t>
  </si>
  <si>
    <t>PARADOS POR PROVINCIAS (junio 2024)</t>
  </si>
  <si>
    <t>DATOS DEL PARO POR PROVINCIAS Y SECTORES (junio 2024)</t>
  </si>
  <si>
    <t>VARIACIÓN MENSUAL DEL PARO EN LOS MESES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</si>
</sst>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_p_t_a"/>
    <numFmt numFmtId="165" formatCode="###0;###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1"/>
      <charset val="204"/>
    </font>
    <font>
      <b/>
      <sz val="10"/>
      <color indexed="8"/>
      <name val="Arial"/>
      <family val="1"/>
      <charset val="204"/>
    </font>
    <font>
      <b/>
      <sz val="10"/>
      <color theme="1"/>
      <name val="Arial"/>
      <family val="2"/>
    </font>
    <font>
      <sz val="10"/>
      <color theme="1"/>
      <name val="Arial"/>
      <family val="1"/>
      <charset val="204"/>
    </font>
    <font>
      <sz val="10"/>
      <color rgb="FF000000"/>
      <name val="Arial"/>
      <family val="2"/>
    </font>
    <font>
      <b/>
      <sz val="13"/>
      <color theme="1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sz val="6"/>
      <color indexed="4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9"/>
      </patternFill>
    </fill>
  </fills>
  <borders count="4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48"/>
      </top>
      <bottom style="thin">
        <color indexed="48"/>
      </bottom>
      <diagonal/>
    </border>
  </borders>
  <cellStyleXfs count="2">
    <xf numFmtId="0" fontId="0" fillId="0" borderId="0"/>
    <xf numFmtId="0" fontId="1" fillId="0" borderId="0"/>
  </cellStyleXfs>
  <cellXfs count="188">
    <xf numFmtId="0" fontId="0" fillId="0" borderId="0" xfId="0"/>
    <xf numFmtId="0" fontId="1" fillId="0" borderId="0" xfId="0" applyFont="1"/>
    <xf numFmtId="3" fontId="3" fillId="2" borderId="2" xfId="0" applyNumberFormat="1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 wrapText="1"/>
    </xf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17" fontId="1" fillId="0" borderId="5" xfId="0" quotePrefix="1" applyNumberFormat="1" applyFont="1" applyBorder="1" applyAlignment="1">
      <alignment horizontal="right"/>
    </xf>
    <xf numFmtId="17" fontId="1" fillId="0" borderId="6" xfId="0" applyNumberFormat="1" applyFont="1" applyBorder="1" applyAlignment="1">
      <alignment horizontal="right"/>
    </xf>
    <xf numFmtId="17" fontId="1" fillId="0" borderId="6" xfId="0" quotePrefix="1" applyNumberFormat="1" applyFont="1" applyBorder="1" applyAlignment="1">
      <alignment horizontal="right"/>
    </xf>
    <xf numFmtId="17" fontId="1" fillId="0" borderId="7" xfId="0" applyNumberFormat="1" applyFont="1" applyBorder="1" applyAlignment="1">
      <alignment horizontal="right"/>
    </xf>
    <xf numFmtId="17" fontId="1" fillId="0" borderId="8" xfId="0" quotePrefix="1" applyNumberFormat="1" applyFont="1" applyBorder="1" applyAlignment="1">
      <alignment horizontal="right"/>
    </xf>
    <xf numFmtId="17" fontId="1" fillId="0" borderId="9" xfId="0" applyNumberFormat="1" applyFont="1" applyBorder="1" applyAlignment="1">
      <alignment horizontal="right"/>
    </xf>
    <xf numFmtId="17" fontId="1" fillId="0" borderId="10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3" fontId="1" fillId="0" borderId="11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 wrapText="1"/>
    </xf>
    <xf numFmtId="3" fontId="1" fillId="0" borderId="12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17" fontId="1" fillId="0" borderId="13" xfId="0" quotePrefix="1" applyNumberFormat="1" applyFont="1" applyBorder="1" applyAlignment="1">
      <alignment horizontal="right"/>
    </xf>
    <xf numFmtId="17" fontId="1" fillId="0" borderId="14" xfId="0" quotePrefix="1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 wrapText="1"/>
    </xf>
    <xf numFmtId="3" fontId="1" fillId="0" borderId="3" xfId="0" applyNumberFormat="1" applyFont="1" applyBorder="1" applyAlignment="1">
      <alignment horizontal="right" wrapText="1"/>
    </xf>
    <xf numFmtId="3" fontId="1" fillId="0" borderId="12" xfId="0" applyNumberFormat="1" applyFont="1" applyBorder="1" applyAlignment="1">
      <alignment horizontal="right" wrapText="1"/>
    </xf>
    <xf numFmtId="3" fontId="3" fillId="2" borderId="2" xfId="0" applyNumberFormat="1" applyFont="1" applyFill="1" applyBorder="1" applyAlignment="1">
      <alignment horizontal="right" wrapText="1"/>
    </xf>
    <xf numFmtId="3" fontId="3" fillId="2" borderId="3" xfId="0" applyNumberFormat="1" applyFont="1" applyFill="1" applyBorder="1" applyAlignment="1">
      <alignment horizontal="right" wrapText="1"/>
    </xf>
    <xf numFmtId="3" fontId="1" fillId="0" borderId="3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4" fontId="1" fillId="0" borderId="3" xfId="0" applyNumberFormat="1" applyFont="1" applyBorder="1" applyAlignment="1">
      <alignment horizontal="right" wrapText="1"/>
    </xf>
    <xf numFmtId="17" fontId="1" fillId="0" borderId="10" xfId="0" quotePrefix="1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 wrapText="1"/>
    </xf>
    <xf numFmtId="17" fontId="1" fillId="0" borderId="16" xfId="0" quotePrefix="1" applyNumberFormat="1" applyFont="1" applyBorder="1" applyAlignment="1">
      <alignment horizontal="right"/>
    </xf>
    <xf numFmtId="3" fontId="3" fillId="2" borderId="16" xfId="0" applyNumberFormat="1" applyFont="1" applyFill="1" applyBorder="1" applyAlignment="1">
      <alignment horizontal="center" wrapText="1"/>
    </xf>
    <xf numFmtId="3" fontId="3" fillId="2" borderId="16" xfId="0" applyNumberFormat="1" applyFont="1" applyFill="1" applyBorder="1" applyAlignment="1">
      <alignment horizontal="right" wrapText="1"/>
    </xf>
    <xf numFmtId="4" fontId="1" fillId="0" borderId="16" xfId="0" applyNumberFormat="1" applyFont="1" applyBorder="1" applyAlignment="1">
      <alignment horizontal="right" wrapText="1"/>
    </xf>
    <xf numFmtId="17" fontId="1" fillId="0" borderId="17" xfId="0" quotePrefix="1" applyNumberFormat="1" applyFont="1" applyBorder="1" applyAlignment="1">
      <alignment horizontal="right"/>
    </xf>
    <xf numFmtId="3" fontId="3" fillId="2" borderId="17" xfId="0" applyNumberFormat="1" applyFont="1" applyFill="1" applyBorder="1" applyAlignment="1">
      <alignment horizontal="center" wrapText="1"/>
    </xf>
    <xf numFmtId="3" fontId="3" fillId="2" borderId="17" xfId="0" applyNumberFormat="1" applyFont="1" applyFill="1" applyBorder="1" applyAlignment="1">
      <alignment horizontal="right" wrapText="1"/>
    </xf>
    <xf numFmtId="4" fontId="1" fillId="0" borderId="17" xfId="0" applyNumberFormat="1" applyFont="1" applyBorder="1" applyAlignment="1">
      <alignment horizontal="right" wrapText="1"/>
    </xf>
    <xf numFmtId="3" fontId="1" fillId="0" borderId="17" xfId="0" applyNumberFormat="1" applyFont="1" applyBorder="1" applyAlignment="1">
      <alignment horizontal="center"/>
    </xf>
    <xf numFmtId="17" fontId="1" fillId="0" borderId="18" xfId="0" quotePrefix="1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center"/>
    </xf>
    <xf numFmtId="3" fontId="1" fillId="0" borderId="18" xfId="0" applyNumberFormat="1" applyFont="1" applyBorder="1" applyAlignment="1">
      <alignment horizontal="right"/>
    </xf>
    <xf numFmtId="4" fontId="1" fillId="0" borderId="18" xfId="0" applyNumberFormat="1" applyFont="1" applyBorder="1" applyAlignment="1">
      <alignment horizontal="right" wrapText="1"/>
    </xf>
    <xf numFmtId="3" fontId="3" fillId="2" borderId="18" xfId="0" applyNumberFormat="1" applyFont="1" applyFill="1" applyBorder="1" applyAlignment="1">
      <alignment horizontal="right" wrapText="1"/>
    </xf>
    <xf numFmtId="17" fontId="1" fillId="0" borderId="19" xfId="0" quotePrefix="1" applyNumberFormat="1" applyFont="1" applyBorder="1" applyAlignment="1">
      <alignment horizontal="right"/>
    </xf>
    <xf numFmtId="3" fontId="3" fillId="2" borderId="19" xfId="0" applyNumberFormat="1" applyFont="1" applyFill="1" applyBorder="1" applyAlignment="1">
      <alignment horizontal="center" wrapText="1"/>
    </xf>
    <xf numFmtId="3" fontId="3" fillId="2" borderId="19" xfId="0" applyNumberFormat="1" applyFont="1" applyFill="1" applyBorder="1" applyAlignment="1">
      <alignment horizontal="right" wrapText="1"/>
    </xf>
    <xf numFmtId="4" fontId="1" fillId="0" borderId="19" xfId="0" applyNumberFormat="1" applyFont="1" applyBorder="1" applyAlignment="1">
      <alignment horizontal="right" wrapText="1"/>
    </xf>
    <xf numFmtId="0" fontId="1" fillId="0" borderId="0" xfId="1"/>
    <xf numFmtId="0" fontId="5" fillId="0" borderId="0" xfId="1" applyFont="1"/>
    <xf numFmtId="0" fontId="8" fillId="3" borderId="26" xfId="1" applyFont="1" applyFill="1" applyBorder="1" applyAlignment="1">
      <alignment horizontal="center" vertical="center" wrapText="1"/>
    </xf>
    <xf numFmtId="0" fontId="8" fillId="7" borderId="26" xfId="1" applyFont="1" applyFill="1" applyBorder="1"/>
    <xf numFmtId="3" fontId="8" fillId="7" borderId="26" xfId="1" applyNumberFormat="1" applyFont="1" applyFill="1" applyBorder="1"/>
    <xf numFmtId="0" fontId="8" fillId="7" borderId="26" xfId="1" applyFont="1" applyFill="1" applyBorder="1" applyAlignment="1">
      <alignment horizontal="left" vertical="top" wrapText="1"/>
    </xf>
    <xf numFmtId="3" fontId="8" fillId="7" borderId="26" xfId="1" applyNumberFormat="1" applyFont="1" applyFill="1" applyBorder="1" applyAlignment="1">
      <alignment horizontal="right" vertical="top" wrapText="1"/>
    </xf>
    <xf numFmtId="0" fontId="9" fillId="5" borderId="26" xfId="0" applyFont="1" applyFill="1" applyBorder="1" applyAlignment="1">
      <alignment horizontal="left" vertical="top" wrapText="1"/>
    </xf>
    <xf numFmtId="3" fontId="9" fillId="5" borderId="26" xfId="0" applyNumberFormat="1" applyFont="1" applyFill="1" applyBorder="1" applyAlignment="1">
      <alignment horizontal="right" vertical="top" wrapText="1"/>
    </xf>
    <xf numFmtId="0" fontId="4" fillId="3" borderId="27" xfId="1" applyFont="1" applyFill="1" applyBorder="1" applyAlignment="1">
      <alignment horizontal="center" vertical="center"/>
    </xf>
    <xf numFmtId="0" fontId="7" fillId="6" borderId="7" xfId="1" applyFont="1" applyFill="1" applyBorder="1" applyAlignment="1">
      <alignment horizontal="left" vertical="top" wrapText="1"/>
    </xf>
    <xf numFmtId="3" fontId="7" fillId="6" borderId="7" xfId="1" applyNumberFormat="1" applyFont="1" applyFill="1" applyBorder="1" applyAlignment="1">
      <alignment horizontal="right" vertical="top" wrapText="1"/>
    </xf>
    <xf numFmtId="0" fontId="6" fillId="5" borderId="26" xfId="0" applyFont="1" applyFill="1" applyBorder="1" applyAlignment="1">
      <alignment horizontal="left" vertical="top" wrapText="1"/>
    </xf>
    <xf numFmtId="3" fontId="6" fillId="5" borderId="26" xfId="0" applyNumberFormat="1" applyFont="1" applyFill="1" applyBorder="1" applyAlignment="1">
      <alignment horizontal="right" vertical="top" wrapText="1"/>
    </xf>
    <xf numFmtId="3" fontId="6" fillId="5" borderId="26" xfId="0" applyNumberFormat="1" applyFont="1" applyFill="1" applyBorder="1" applyAlignment="1">
      <alignment horizontal="right" vertical="center" wrapText="1"/>
    </xf>
    <xf numFmtId="0" fontId="1" fillId="0" borderId="26" xfId="1" applyFont="1" applyBorder="1" applyAlignment="1">
      <alignment horizontal="left" vertical="center" wrapText="1"/>
    </xf>
    <xf numFmtId="3" fontId="1" fillId="0" borderId="26" xfId="1" applyNumberFormat="1" applyFont="1" applyBorder="1" applyAlignment="1">
      <alignment horizontal="right" vertical="center" wrapText="1"/>
    </xf>
    <xf numFmtId="0" fontId="2" fillId="4" borderId="26" xfId="1" applyFont="1" applyFill="1" applyBorder="1" applyAlignment="1">
      <alignment horizontal="left" vertical="center" wrapText="1"/>
    </xf>
    <xf numFmtId="3" fontId="4" fillId="4" borderId="26" xfId="1" applyNumberFormat="1" applyFont="1" applyFill="1" applyBorder="1" applyAlignment="1">
      <alignment horizontal="right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top"/>
    </xf>
    <xf numFmtId="3" fontId="10" fillId="0" borderId="26" xfId="0" applyNumberFormat="1" applyFont="1" applyBorder="1"/>
    <xf numFmtId="0" fontId="8" fillId="8" borderId="26" xfId="1" applyFont="1" applyFill="1" applyBorder="1" applyAlignment="1">
      <alignment horizontal="center" vertical="center" wrapText="1"/>
    </xf>
    <xf numFmtId="3" fontId="5" fillId="10" borderId="26" xfId="1" applyNumberFormat="1" applyFont="1" applyFill="1" applyBorder="1"/>
    <xf numFmtId="17" fontId="1" fillId="0" borderId="22" xfId="0" quotePrefix="1" applyNumberFormat="1" applyFont="1" applyBorder="1" applyAlignment="1">
      <alignment horizontal="right"/>
    </xf>
    <xf numFmtId="3" fontId="3" fillId="2" borderId="22" xfId="0" applyNumberFormat="1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right" wrapText="1"/>
    </xf>
    <xf numFmtId="3" fontId="3" fillId="2" borderId="22" xfId="0" applyNumberFormat="1" applyFont="1" applyFill="1" applyBorder="1" applyAlignment="1">
      <alignment horizontal="right" wrapText="1"/>
    </xf>
    <xf numFmtId="4" fontId="1" fillId="0" borderId="22" xfId="0" applyNumberFormat="1" applyFont="1" applyBorder="1" applyAlignment="1">
      <alignment horizontal="right" wrapText="1"/>
    </xf>
    <xf numFmtId="2" fontId="12" fillId="11" borderId="0" xfId="1" applyNumberFormat="1" applyFont="1" applyFill="1" applyAlignment="1">
      <alignment horizontal="right"/>
    </xf>
    <xf numFmtId="0" fontId="2" fillId="0" borderId="0" xfId="0" applyFont="1"/>
    <xf numFmtId="17" fontId="1" fillId="0" borderId="17" xfId="0" quotePrefix="1" applyNumberFormat="1" applyFont="1" applyBorder="1" applyAlignment="1">
      <alignment horizontal="right" vertical="center"/>
    </xf>
    <xf numFmtId="3" fontId="3" fillId="2" borderId="17" xfId="0" applyNumberFormat="1" applyFont="1" applyFill="1" applyBorder="1" applyAlignment="1">
      <alignment horizontal="center" vertical="center" wrapText="1"/>
    </xf>
    <xf numFmtId="3" fontId="3" fillId="2" borderId="17" xfId="0" applyNumberFormat="1" applyFont="1" applyFill="1" applyBorder="1" applyAlignment="1">
      <alignment horizontal="right" vertical="center" wrapText="1"/>
    </xf>
    <xf numFmtId="4" fontId="1" fillId="0" borderId="17" xfId="0" applyNumberFormat="1" applyFont="1" applyBorder="1" applyAlignment="1">
      <alignment horizontal="right" vertical="center" wrapText="1"/>
    </xf>
    <xf numFmtId="165" fontId="3" fillId="0" borderId="26" xfId="0" applyNumberFormat="1" applyFont="1" applyBorder="1" applyAlignment="1">
      <alignment horizontal="left" vertical="top" wrapText="1"/>
    </xf>
    <xf numFmtId="0" fontId="2" fillId="8" borderId="26" xfId="0" applyFont="1" applyFill="1" applyBorder="1" applyAlignment="1">
      <alignment horizontal="center" vertical="center" wrapText="1"/>
    </xf>
    <xf numFmtId="165" fontId="8" fillId="6" borderId="26" xfId="0" applyNumberFormat="1" applyFont="1" applyFill="1" applyBorder="1" applyAlignment="1">
      <alignment horizontal="left" vertical="top" wrapText="1"/>
    </xf>
    <xf numFmtId="17" fontId="1" fillId="0" borderId="21" xfId="0" quotePrefix="1" applyNumberFormat="1" applyFont="1" applyBorder="1" applyAlignment="1">
      <alignment horizontal="right"/>
    </xf>
    <xf numFmtId="3" fontId="3" fillId="2" borderId="35" xfId="0" applyNumberFormat="1" applyFont="1" applyFill="1" applyBorder="1" applyAlignment="1">
      <alignment horizontal="center" wrapText="1"/>
    </xf>
    <xf numFmtId="3" fontId="3" fillId="2" borderId="21" xfId="0" applyNumberFormat="1" applyFont="1" applyFill="1" applyBorder="1" applyAlignment="1">
      <alignment horizontal="right" wrapText="1"/>
    </xf>
    <xf numFmtId="4" fontId="1" fillId="0" borderId="21" xfId="0" applyNumberFormat="1" applyFont="1" applyBorder="1" applyAlignment="1">
      <alignment horizontal="right" wrapText="1"/>
    </xf>
    <xf numFmtId="3" fontId="3" fillId="2" borderId="36" xfId="0" applyNumberFormat="1" applyFont="1" applyFill="1" applyBorder="1" applyAlignment="1">
      <alignment horizontal="center" wrapText="1"/>
    </xf>
    <xf numFmtId="3" fontId="5" fillId="0" borderId="26" xfId="1" applyNumberFormat="1" applyFont="1" applyBorder="1" applyAlignment="1">
      <alignment horizontal="right" indent="1"/>
    </xf>
    <xf numFmtId="3" fontId="8" fillId="7" borderId="26" xfId="1" applyNumberFormat="1" applyFont="1" applyFill="1" applyBorder="1" applyAlignment="1">
      <alignment horizontal="right" vertical="top" wrapText="1" indent="1"/>
    </xf>
    <xf numFmtId="3" fontId="9" fillId="5" borderId="26" xfId="0" applyNumberFormat="1" applyFont="1" applyFill="1" applyBorder="1" applyAlignment="1">
      <alignment horizontal="right" vertical="top" wrapText="1" indent="1"/>
    </xf>
    <xf numFmtId="3" fontId="3" fillId="0" borderId="26" xfId="0" applyNumberFormat="1" applyFont="1" applyBorder="1" applyAlignment="1">
      <alignment horizontal="right" vertical="top" wrapText="1" indent="1"/>
    </xf>
    <xf numFmtId="3" fontId="8" fillId="6" borderId="26" xfId="0" applyNumberFormat="1" applyFont="1" applyFill="1" applyBorder="1" applyAlignment="1">
      <alignment horizontal="right" vertical="top" wrapText="1" indent="1"/>
    </xf>
    <xf numFmtId="3" fontId="3" fillId="2" borderId="36" xfId="0" applyNumberFormat="1" applyFont="1" applyFill="1" applyBorder="1" applyAlignment="1">
      <alignment horizontal="center" vertical="center" wrapText="1"/>
    </xf>
    <xf numFmtId="3" fontId="9" fillId="10" borderId="26" xfId="0" applyNumberFormat="1" applyFont="1" applyFill="1" applyBorder="1" applyAlignment="1">
      <alignment horizontal="right" vertical="top" wrapText="1" indent="1"/>
    </xf>
    <xf numFmtId="3" fontId="8" fillId="7" borderId="26" xfId="1" applyNumberFormat="1" applyFont="1" applyFill="1" applyBorder="1" applyAlignment="1">
      <alignment horizontal="right" indent="1"/>
    </xf>
    <xf numFmtId="3" fontId="6" fillId="10" borderId="26" xfId="0" applyNumberFormat="1" applyFont="1" applyFill="1" applyBorder="1" applyAlignment="1">
      <alignment horizontal="right" vertical="top" wrapText="1" indent="1"/>
    </xf>
    <xf numFmtId="3" fontId="7" fillId="6" borderId="7" xfId="1" applyNumberFormat="1" applyFont="1" applyFill="1" applyBorder="1" applyAlignment="1">
      <alignment horizontal="right" vertical="top" wrapText="1" indent="1"/>
    </xf>
    <xf numFmtId="3" fontId="1" fillId="10" borderId="26" xfId="1" applyNumberFormat="1" applyFont="1" applyFill="1" applyBorder="1" applyAlignment="1">
      <alignment horizontal="right" vertical="center" wrapText="1" indent="1"/>
    </xf>
    <xf numFmtId="3" fontId="4" fillId="4" borderId="26" xfId="1" applyNumberFormat="1" applyFont="1" applyFill="1" applyBorder="1" applyAlignment="1">
      <alignment horizontal="right" vertical="center" wrapText="1" indent="1"/>
    </xf>
    <xf numFmtId="3" fontId="1" fillId="0" borderId="26" xfId="1" applyNumberFormat="1" applyFont="1" applyBorder="1" applyAlignment="1">
      <alignment horizontal="center" vertical="center" wrapText="1"/>
    </xf>
    <xf numFmtId="3" fontId="10" fillId="0" borderId="26" xfId="0" applyNumberFormat="1" applyFont="1" applyBorder="1" applyAlignment="1">
      <alignment horizontal="center"/>
    </xf>
    <xf numFmtId="3" fontId="4" fillId="4" borderId="26" xfId="1" applyNumberFormat="1" applyFont="1" applyFill="1" applyBorder="1" applyAlignment="1">
      <alignment horizontal="center" vertical="center" wrapText="1"/>
    </xf>
    <xf numFmtId="3" fontId="1" fillId="0" borderId="26" xfId="1" applyNumberFormat="1" applyFont="1" applyBorder="1" applyAlignment="1">
      <alignment horizontal="right" vertical="center" wrapText="1" indent="1"/>
    </xf>
    <xf numFmtId="3" fontId="1" fillId="0" borderId="23" xfId="1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/>
    </xf>
    <xf numFmtId="3" fontId="13" fillId="6" borderId="26" xfId="0" applyNumberFormat="1" applyFont="1" applyFill="1" applyBorder="1" applyAlignment="1">
      <alignment horizontal="right" vertical="top" wrapText="1" indent="1"/>
    </xf>
    <xf numFmtId="4" fontId="1" fillId="0" borderId="22" xfId="0" applyNumberFormat="1" applyFont="1" applyBorder="1" applyAlignment="1">
      <alignment horizontal="right" vertical="center" wrapText="1"/>
    </xf>
    <xf numFmtId="3" fontId="3" fillId="2" borderId="22" xfId="0" applyNumberFormat="1" applyFont="1" applyFill="1" applyBorder="1" applyAlignment="1">
      <alignment horizontal="right" vertical="center" wrapText="1"/>
    </xf>
    <xf numFmtId="3" fontId="3" fillId="2" borderId="17" xfId="0" applyNumberFormat="1" applyFont="1" applyFill="1" applyBorder="1" applyAlignment="1">
      <alignment horizontal="right" wrapText="1" indent="1"/>
    </xf>
    <xf numFmtId="3" fontId="3" fillId="2" borderId="22" xfId="0" applyNumberFormat="1" applyFont="1" applyFill="1" applyBorder="1" applyAlignment="1">
      <alignment horizontal="right" wrapText="1" indent="1"/>
    </xf>
    <xf numFmtId="3" fontId="3" fillId="2" borderId="16" xfId="0" applyNumberFormat="1" applyFont="1" applyFill="1" applyBorder="1" applyAlignment="1">
      <alignment horizontal="right" wrapText="1" indent="1"/>
    </xf>
    <xf numFmtId="3" fontId="3" fillId="2" borderId="17" xfId="0" applyNumberFormat="1" applyFont="1" applyFill="1" applyBorder="1" applyAlignment="1">
      <alignment horizontal="right" vertical="center" wrapText="1" indent="1"/>
    </xf>
    <xf numFmtId="3" fontId="3" fillId="2" borderId="21" xfId="0" applyNumberFormat="1" applyFont="1" applyFill="1" applyBorder="1" applyAlignment="1">
      <alignment horizontal="right" wrapText="1" indent="1"/>
    </xf>
    <xf numFmtId="3" fontId="3" fillId="2" borderId="19" xfId="0" applyNumberFormat="1" applyFont="1" applyFill="1" applyBorder="1" applyAlignment="1">
      <alignment horizontal="right" wrapText="1" indent="1"/>
    </xf>
    <xf numFmtId="3" fontId="3" fillId="2" borderId="22" xfId="0" applyNumberFormat="1" applyFont="1" applyFill="1" applyBorder="1" applyAlignment="1">
      <alignment horizontal="right" vertical="center" wrapText="1" indent="1"/>
    </xf>
    <xf numFmtId="3" fontId="3" fillId="2" borderId="22" xfId="0" applyNumberFormat="1" applyFont="1" applyFill="1" applyBorder="1" applyAlignment="1">
      <alignment horizontal="center" vertical="center" wrapText="1"/>
    </xf>
    <xf numFmtId="3" fontId="1" fillId="0" borderId="0" xfId="1" applyNumberFormat="1"/>
    <xf numFmtId="0" fontId="2" fillId="0" borderId="21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2" fontId="0" fillId="0" borderId="0" xfId="0" applyNumberFormat="1"/>
    <xf numFmtId="3" fontId="3" fillId="2" borderId="16" xfId="0" applyNumberFormat="1" applyFont="1" applyFill="1" applyBorder="1" applyAlignment="1">
      <alignment horizontal="right" vertical="center" wrapText="1" indent="1"/>
    </xf>
    <xf numFmtId="4" fontId="1" fillId="0" borderId="16" xfId="0" applyNumberFormat="1" applyFont="1" applyBorder="1" applyAlignment="1">
      <alignment horizontal="right" vertical="center" wrapText="1"/>
    </xf>
    <xf numFmtId="3" fontId="3" fillId="2" borderId="8" xfId="0" applyNumberFormat="1" applyFont="1" applyFill="1" applyBorder="1" applyAlignment="1">
      <alignment horizontal="center" wrapText="1"/>
    </xf>
    <xf numFmtId="3" fontId="3" fillId="2" borderId="8" xfId="0" applyNumberFormat="1" applyFont="1" applyFill="1" applyBorder="1" applyAlignment="1">
      <alignment horizontal="right" wrapText="1"/>
    </xf>
    <xf numFmtId="4" fontId="1" fillId="0" borderId="8" xfId="0" applyNumberFormat="1" applyFont="1" applyBorder="1" applyAlignment="1">
      <alignment horizontal="right" vertical="center" wrapText="1"/>
    </xf>
    <xf numFmtId="3" fontId="3" fillId="2" borderId="8" xfId="0" applyNumberFormat="1" applyFont="1" applyFill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3" fontId="3" fillId="2" borderId="26" xfId="0" applyNumberFormat="1" applyFont="1" applyFill="1" applyBorder="1" applyAlignment="1">
      <alignment horizontal="center" wrapText="1"/>
    </xf>
    <xf numFmtId="3" fontId="3" fillId="2" borderId="26" xfId="0" applyNumberFormat="1" applyFont="1" applyFill="1" applyBorder="1" applyAlignment="1">
      <alignment horizontal="right" wrapText="1"/>
    </xf>
    <xf numFmtId="4" fontId="1" fillId="0" borderId="26" xfId="0" applyNumberFormat="1" applyFont="1" applyBorder="1" applyAlignment="1">
      <alignment horizontal="right" vertical="center" wrapText="1"/>
    </xf>
    <xf numFmtId="3" fontId="3" fillId="2" borderId="26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17" fontId="1" fillId="0" borderId="43" xfId="0" quotePrefix="1" applyNumberFormat="1" applyFont="1" applyBorder="1" applyAlignment="1">
      <alignment horizontal="right"/>
    </xf>
    <xf numFmtId="17" fontId="1" fillId="0" borderId="25" xfId="0" quotePrefix="1" applyNumberFormat="1" applyFont="1" applyBorder="1" applyAlignment="1">
      <alignment horizontal="right"/>
    </xf>
    <xf numFmtId="17" fontId="1" fillId="0" borderId="44" xfId="0" quotePrefix="1" applyNumberFormat="1" applyFont="1" applyBorder="1" applyAlignment="1">
      <alignment horizontal="right"/>
    </xf>
    <xf numFmtId="3" fontId="3" fillId="2" borderId="45" xfId="0" applyNumberFormat="1" applyFont="1" applyFill="1" applyBorder="1" applyAlignment="1">
      <alignment horizontal="center" wrapText="1"/>
    </xf>
    <xf numFmtId="4" fontId="1" fillId="0" borderId="45" xfId="0" applyNumberFormat="1" applyFont="1" applyBorder="1" applyAlignment="1">
      <alignment horizontal="right" vertical="center" wrapText="1"/>
    </xf>
    <xf numFmtId="3" fontId="3" fillId="2" borderId="45" xfId="0" applyNumberFormat="1" applyFont="1" applyFill="1" applyBorder="1" applyAlignment="1">
      <alignment horizontal="right" vertical="center" wrapText="1"/>
    </xf>
    <xf numFmtId="4" fontId="1" fillId="0" borderId="46" xfId="0" applyNumberFormat="1" applyFont="1" applyBorder="1" applyAlignment="1">
      <alignment horizontal="right" vertical="center" wrapText="1"/>
    </xf>
    <xf numFmtId="3" fontId="12" fillId="11" borderId="0" xfId="0" applyNumberFormat="1" applyFont="1" applyFill="1" applyAlignment="1">
      <alignment horizontal="right" vertical="center"/>
    </xf>
    <xf numFmtId="3" fontId="12" fillId="11" borderId="0" xfId="0" applyNumberFormat="1" applyFont="1" applyFill="1" applyAlignment="1">
      <alignment horizontal="right"/>
    </xf>
    <xf numFmtId="3" fontId="14" fillId="11" borderId="47" xfId="0" applyNumberFormat="1" applyFont="1" applyFill="1" applyBorder="1" applyAlignment="1">
      <alignment horizontal="right" vertical="center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/>
    </xf>
    <xf numFmtId="0" fontId="2" fillId="0" borderId="21" xfId="0" applyFont="1" applyBorder="1" applyAlignment="1">
      <alignment horizontal="center" vertical="center" textRotation="90"/>
    </xf>
    <xf numFmtId="0" fontId="2" fillId="0" borderId="22" xfId="0" applyFont="1" applyBorder="1" applyAlignment="1">
      <alignment horizontal="center" vertical="center" textRotation="90"/>
    </xf>
    <xf numFmtId="0" fontId="2" fillId="8" borderId="32" xfId="0" applyFont="1" applyFill="1" applyBorder="1" applyAlignment="1">
      <alignment horizontal="center"/>
    </xf>
    <xf numFmtId="0" fontId="2" fillId="8" borderId="33" xfId="0" applyFont="1" applyFill="1" applyBorder="1" applyAlignment="1">
      <alignment horizontal="center"/>
    </xf>
    <xf numFmtId="0" fontId="2" fillId="8" borderId="34" xfId="0" applyFont="1" applyFill="1" applyBorder="1" applyAlignment="1">
      <alignment horizontal="center"/>
    </xf>
    <xf numFmtId="0" fontId="2" fillId="3" borderId="26" xfId="1" applyFont="1" applyFill="1" applyBorder="1" applyAlignment="1">
      <alignment horizontal="center" vertical="center" wrapText="1"/>
    </xf>
    <xf numFmtId="0" fontId="2" fillId="0" borderId="28" xfId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3" borderId="23" xfId="1" applyFont="1" applyFill="1" applyBorder="1" applyAlignment="1">
      <alignment horizontal="center" vertical="center" wrapText="1"/>
    </xf>
    <xf numFmtId="0" fontId="2" fillId="3" borderId="25" xfId="1" applyFont="1" applyFill="1" applyBorder="1" applyAlignment="1">
      <alignment horizontal="center" vertical="center" wrapText="1"/>
    </xf>
    <xf numFmtId="0" fontId="2" fillId="9" borderId="24" xfId="1" applyFont="1" applyFill="1" applyBorder="1" applyAlignment="1">
      <alignment horizontal="left" vertical="center" wrapText="1"/>
    </xf>
    <xf numFmtId="0" fontId="4" fillId="3" borderId="23" xfId="1" applyFont="1" applyFill="1" applyBorder="1" applyAlignment="1">
      <alignment horizontal="center" vertical="center"/>
    </xf>
    <xf numFmtId="0" fontId="4" fillId="3" borderId="25" xfId="1" applyFont="1" applyFill="1" applyBorder="1" applyAlignment="1">
      <alignment horizontal="center" vertical="center"/>
    </xf>
    <xf numFmtId="0" fontId="4" fillId="3" borderId="27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8" fillId="0" borderId="23" xfId="1" applyFont="1" applyBorder="1" applyAlignment="1">
      <alignment horizontal="center" vertical="top"/>
    </xf>
    <xf numFmtId="0" fontId="8" fillId="0" borderId="24" xfId="1" applyFont="1" applyBorder="1" applyAlignment="1">
      <alignment horizontal="center" vertical="top"/>
    </xf>
    <xf numFmtId="0" fontId="8" fillId="0" borderId="25" xfId="1" applyFont="1" applyBorder="1" applyAlignment="1">
      <alignment horizontal="center" vertical="top"/>
    </xf>
    <xf numFmtId="0" fontId="8" fillId="3" borderId="26" xfId="1" applyFont="1" applyFill="1" applyBorder="1" applyAlignment="1">
      <alignment horizontal="center" vertical="center" wrapText="1"/>
    </xf>
    <xf numFmtId="0" fontId="11" fillId="0" borderId="23" xfId="1" applyFont="1" applyBorder="1" applyAlignment="1">
      <alignment horizontal="center"/>
    </xf>
    <xf numFmtId="0" fontId="11" fillId="0" borderId="24" xfId="1" applyFont="1" applyBorder="1" applyAlignment="1">
      <alignment horizontal="center"/>
    </xf>
    <xf numFmtId="0" fontId="11" fillId="0" borderId="25" xfId="1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4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CC"/>
      <color rgb="FFD1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0" Type="http://schemas.openxmlformats.org/officeDocument/2006/relationships/worksheet" Target="worksheets/sheet7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6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_tradnl">
                <a:solidFill>
                  <a:schemeClr val="tx1"/>
                </a:solidFill>
              </a:rPr>
              <a:t>EVOLUCION DEL PARO (1996-2024) (JUNIO 2024)</a:t>
            </a:r>
          </a:p>
        </c:rich>
      </c:tx>
      <c:layout>
        <c:manualLayout>
          <c:xMode val="edge"/>
          <c:yMode val="edge"/>
          <c:x val="0.26079199131363057"/>
          <c:y val="8.5162318742790215E-3"/>
        </c:manualLayout>
      </c:layout>
      <c:overlay val="0"/>
      <c:spPr>
        <a:solidFill>
          <a:srgbClr val="FFFFCC"/>
        </a:solidFill>
        <a:ln w="3175">
          <a:solidFill>
            <a:srgbClr val="FF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4708566820140751E-2"/>
          <c:y val="6.6805861053021068E-2"/>
          <c:w val="0.86471635068668529"/>
          <c:h val="0.8347944871719928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tx1"/>
              </a:solidFill>
              <a:ln w="12700">
                <a:solidFill>
                  <a:srgbClr val="333333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F5-4C17-A6B8-E326758EF7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0F5-4C17-A6B8-E326758EF7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0F5-4C17-A6B8-E326758EF7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0F5-4C17-A6B8-E326758EF70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0F5-4C17-A6B8-E326758EF70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0F5-4C17-A6B8-E326758EF70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0F5-4C17-A6B8-E326758EF70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0F5-4C17-A6B8-E326758EF70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0F5-4C17-A6B8-E326758EF70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F0F5-4C17-A6B8-E326758EF70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F0F5-4C17-A6B8-E326758EF70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F0F5-4C17-A6B8-E326758EF70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F0F5-4C17-A6B8-E326758EF70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F0F5-4C17-A6B8-E326758EF70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F0F5-4C17-A6B8-E326758EF70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F0F5-4C17-A6B8-E326758EF70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F0F5-4C17-A6B8-E326758EF70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F0F5-4C17-A6B8-E326758EF70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F0F5-4C17-A6B8-E326758EF70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F0F5-4C17-A6B8-E326758EF70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F0F5-4C17-A6B8-E326758EF70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F0F5-4C17-A6B8-E326758EF70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F0F5-4C17-A6B8-E326758EF70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F0F5-4C17-A6B8-E326758EF70D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F0F5-4C17-A6B8-E326758EF70D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F0F5-4C17-A6B8-E326758EF70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F0F5-4C17-A6B8-E326758EF70D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F0F5-4C17-A6B8-E326758EF70D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F0F5-4C17-A6B8-E326758EF70D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F0F5-4C17-A6B8-E326758EF70D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F0F5-4C17-A6B8-E326758EF70D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F0F5-4C17-A6B8-E326758EF70D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F0F5-4C17-A6B8-E326758EF70D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F0F5-4C17-A6B8-E326758EF70D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F0F5-4C17-A6B8-E326758EF70D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F0F5-4C17-A6B8-E326758EF70D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F0F5-4C17-A6B8-E326758EF70D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F0F5-4C17-A6B8-E326758EF70D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F0F5-4C17-A6B8-E326758EF70D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F0F5-4C17-A6B8-E326758EF70D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F0F5-4C17-A6B8-E326758EF70D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F0F5-4C17-A6B8-E326758EF70D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F0F5-4C17-A6B8-E326758EF70D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F0F5-4C17-A6B8-E326758EF70D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F0F5-4C17-A6B8-E326758EF70D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F0F5-4C17-A6B8-E326758EF70D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F0F5-4C17-A6B8-E326758EF70D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F0F5-4C17-A6B8-E326758EF70D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F0F5-4C17-A6B8-E326758EF70D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F0F5-4C17-A6B8-E326758EF70D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F0F5-4C17-A6B8-E326758EF70D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F0F5-4C17-A6B8-E326758EF70D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4-F0F5-4C17-A6B8-E326758EF70D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35-F0F5-4C17-A6B8-E326758EF70D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36-F0F5-4C17-A6B8-E326758EF70D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37-F0F5-4C17-A6B8-E326758EF70D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38-F0F5-4C17-A6B8-E326758EF70D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39-F0F5-4C17-A6B8-E326758EF70D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3A-F0F5-4C17-A6B8-E326758EF70D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3B-F0F5-4C17-A6B8-E326758EF70D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3C-F0F5-4C17-A6B8-E326758EF70D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3D-F0F5-4C17-A6B8-E326758EF70D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3E-F0F5-4C17-A6B8-E326758EF70D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3F-F0F5-4C17-A6B8-E326758EF70D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0-F0F5-4C17-A6B8-E326758EF70D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1-F0F5-4C17-A6B8-E326758EF70D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2-F0F5-4C17-A6B8-E326758EF70D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3-F0F5-4C17-A6B8-E326758EF70D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4-F0F5-4C17-A6B8-E326758EF70D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45-F0F5-4C17-A6B8-E326758EF70D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46-F0F5-4C17-A6B8-E326758EF70D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47-F0F5-4C17-A6B8-E326758EF70D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48-F0F5-4C17-A6B8-E326758EF70D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49-F0F5-4C17-A6B8-E326758EF70D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4A-F0F5-4C17-A6B8-E326758EF70D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4B-F0F5-4C17-A6B8-E326758EF70D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4C-F0F5-4C17-A6B8-E326758EF70D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4D-F0F5-4C17-A6B8-E326758EF70D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4E-F0F5-4C17-A6B8-E326758EF70D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4F-F0F5-4C17-A6B8-E326758EF70D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50-F0F5-4C17-A6B8-E326758EF70D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51-F0F5-4C17-A6B8-E326758EF70D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52-F0F5-4C17-A6B8-E326758EF70D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53-F0F5-4C17-A6B8-E326758EF70D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54-F0F5-4C17-A6B8-E326758EF70D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55-F0F5-4C17-A6B8-E326758EF70D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56-F0F5-4C17-A6B8-E326758EF70D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57-F0F5-4C17-A6B8-E326758EF70D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58-F0F5-4C17-A6B8-E326758EF70D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59-F0F5-4C17-A6B8-E326758EF70D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5A-F0F5-4C17-A6B8-E326758EF70D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5B-F0F5-4C17-A6B8-E326758EF70D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5C-F0F5-4C17-A6B8-E326758EF70D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5D-F0F5-4C17-A6B8-E326758EF70D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5E-F0F5-4C17-A6B8-E326758EF70D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5F-F0F5-4C17-A6B8-E326758EF70D}"/>
              </c:ext>
            </c:extLst>
          </c:dPt>
          <c:dPt>
            <c:idx val="96"/>
            <c:bubble3D val="0"/>
            <c:extLst>
              <c:ext xmlns:c16="http://schemas.microsoft.com/office/drawing/2014/chart" uri="{C3380CC4-5D6E-409C-BE32-E72D297353CC}">
                <c16:uniqueId val="{00000060-F0F5-4C17-A6B8-E326758EF70D}"/>
              </c:ext>
            </c:extLst>
          </c:dPt>
          <c:dPt>
            <c:idx val="97"/>
            <c:bubble3D val="0"/>
            <c:extLst>
              <c:ext xmlns:c16="http://schemas.microsoft.com/office/drawing/2014/chart" uri="{C3380CC4-5D6E-409C-BE32-E72D297353CC}">
                <c16:uniqueId val="{00000061-F0F5-4C17-A6B8-E326758EF70D}"/>
              </c:ext>
            </c:extLst>
          </c:dPt>
          <c:dPt>
            <c:idx val="98"/>
            <c:bubble3D val="0"/>
            <c:extLst>
              <c:ext xmlns:c16="http://schemas.microsoft.com/office/drawing/2014/chart" uri="{C3380CC4-5D6E-409C-BE32-E72D297353CC}">
                <c16:uniqueId val="{00000062-F0F5-4C17-A6B8-E326758EF70D}"/>
              </c:ext>
            </c:extLst>
          </c:dPt>
          <c:dPt>
            <c:idx val="99"/>
            <c:bubble3D val="0"/>
            <c:extLst>
              <c:ext xmlns:c16="http://schemas.microsoft.com/office/drawing/2014/chart" uri="{C3380CC4-5D6E-409C-BE32-E72D297353CC}">
                <c16:uniqueId val="{00000063-F0F5-4C17-A6B8-E326758EF70D}"/>
              </c:ext>
            </c:extLst>
          </c:dPt>
          <c:dPt>
            <c:idx val="100"/>
            <c:bubble3D val="0"/>
            <c:extLst>
              <c:ext xmlns:c16="http://schemas.microsoft.com/office/drawing/2014/chart" uri="{C3380CC4-5D6E-409C-BE32-E72D297353CC}">
                <c16:uniqueId val="{00000064-F0F5-4C17-A6B8-E326758EF70D}"/>
              </c:ext>
            </c:extLst>
          </c:dPt>
          <c:dPt>
            <c:idx val="101"/>
            <c:bubble3D val="0"/>
            <c:extLst>
              <c:ext xmlns:c16="http://schemas.microsoft.com/office/drawing/2014/chart" uri="{C3380CC4-5D6E-409C-BE32-E72D297353CC}">
                <c16:uniqueId val="{00000065-F0F5-4C17-A6B8-E326758EF70D}"/>
              </c:ext>
            </c:extLst>
          </c:dPt>
          <c:dPt>
            <c:idx val="102"/>
            <c:bubble3D val="0"/>
            <c:extLst>
              <c:ext xmlns:c16="http://schemas.microsoft.com/office/drawing/2014/chart" uri="{C3380CC4-5D6E-409C-BE32-E72D297353CC}">
                <c16:uniqueId val="{00000066-F0F5-4C17-A6B8-E326758EF70D}"/>
              </c:ext>
            </c:extLst>
          </c:dPt>
          <c:dPt>
            <c:idx val="103"/>
            <c:bubble3D val="0"/>
            <c:extLst>
              <c:ext xmlns:c16="http://schemas.microsoft.com/office/drawing/2014/chart" uri="{C3380CC4-5D6E-409C-BE32-E72D297353CC}">
                <c16:uniqueId val="{00000067-F0F5-4C17-A6B8-E326758EF70D}"/>
              </c:ext>
            </c:extLst>
          </c:dPt>
          <c:dPt>
            <c:idx val="104"/>
            <c:bubble3D val="0"/>
            <c:extLst>
              <c:ext xmlns:c16="http://schemas.microsoft.com/office/drawing/2014/chart" uri="{C3380CC4-5D6E-409C-BE32-E72D297353CC}">
                <c16:uniqueId val="{00000068-F0F5-4C17-A6B8-E326758EF70D}"/>
              </c:ext>
            </c:extLst>
          </c:dPt>
          <c:dPt>
            <c:idx val="105"/>
            <c:bubble3D val="0"/>
            <c:extLst>
              <c:ext xmlns:c16="http://schemas.microsoft.com/office/drawing/2014/chart" uri="{C3380CC4-5D6E-409C-BE32-E72D297353CC}">
                <c16:uniqueId val="{00000069-F0F5-4C17-A6B8-E326758EF70D}"/>
              </c:ext>
            </c:extLst>
          </c:dPt>
          <c:dPt>
            <c:idx val="106"/>
            <c:bubble3D val="0"/>
            <c:extLst>
              <c:ext xmlns:c16="http://schemas.microsoft.com/office/drawing/2014/chart" uri="{C3380CC4-5D6E-409C-BE32-E72D297353CC}">
                <c16:uniqueId val="{0000006A-F0F5-4C17-A6B8-E326758EF70D}"/>
              </c:ext>
            </c:extLst>
          </c:dPt>
          <c:dPt>
            <c:idx val="107"/>
            <c:bubble3D val="0"/>
            <c:extLst>
              <c:ext xmlns:c16="http://schemas.microsoft.com/office/drawing/2014/chart" uri="{C3380CC4-5D6E-409C-BE32-E72D297353CC}">
                <c16:uniqueId val="{0000006B-F0F5-4C17-A6B8-E326758EF70D}"/>
              </c:ext>
            </c:extLst>
          </c:dPt>
          <c:dPt>
            <c:idx val="108"/>
            <c:bubble3D val="0"/>
            <c:extLst>
              <c:ext xmlns:c16="http://schemas.microsoft.com/office/drawing/2014/chart" uri="{C3380CC4-5D6E-409C-BE32-E72D297353CC}">
                <c16:uniqueId val="{0000006C-F0F5-4C17-A6B8-E326758EF70D}"/>
              </c:ext>
            </c:extLst>
          </c:dPt>
          <c:dPt>
            <c:idx val="109"/>
            <c:bubble3D val="0"/>
            <c:extLst>
              <c:ext xmlns:c16="http://schemas.microsoft.com/office/drawing/2014/chart" uri="{C3380CC4-5D6E-409C-BE32-E72D297353CC}">
                <c16:uniqueId val="{0000006D-F0F5-4C17-A6B8-E326758EF70D}"/>
              </c:ext>
            </c:extLst>
          </c:dPt>
          <c:dPt>
            <c:idx val="110"/>
            <c:bubble3D val="0"/>
            <c:extLst>
              <c:ext xmlns:c16="http://schemas.microsoft.com/office/drawing/2014/chart" uri="{C3380CC4-5D6E-409C-BE32-E72D297353CC}">
                <c16:uniqueId val="{0000006E-F0F5-4C17-A6B8-E326758EF70D}"/>
              </c:ext>
            </c:extLst>
          </c:dPt>
          <c:dPt>
            <c:idx val="111"/>
            <c:bubble3D val="0"/>
            <c:extLst>
              <c:ext xmlns:c16="http://schemas.microsoft.com/office/drawing/2014/chart" uri="{C3380CC4-5D6E-409C-BE32-E72D297353CC}">
                <c16:uniqueId val="{0000006F-F0F5-4C17-A6B8-E326758EF70D}"/>
              </c:ext>
            </c:extLst>
          </c:dPt>
          <c:dPt>
            <c:idx val="112"/>
            <c:bubble3D val="0"/>
            <c:extLst>
              <c:ext xmlns:c16="http://schemas.microsoft.com/office/drawing/2014/chart" uri="{C3380CC4-5D6E-409C-BE32-E72D297353CC}">
                <c16:uniqueId val="{00000070-F0F5-4C17-A6B8-E326758EF70D}"/>
              </c:ext>
            </c:extLst>
          </c:dPt>
          <c:dPt>
            <c:idx val="113"/>
            <c:bubble3D val="0"/>
            <c:extLst>
              <c:ext xmlns:c16="http://schemas.microsoft.com/office/drawing/2014/chart" uri="{C3380CC4-5D6E-409C-BE32-E72D297353CC}">
                <c16:uniqueId val="{00000071-F0F5-4C17-A6B8-E326758EF70D}"/>
              </c:ext>
            </c:extLst>
          </c:dPt>
          <c:dPt>
            <c:idx val="114"/>
            <c:bubble3D val="0"/>
            <c:extLst>
              <c:ext xmlns:c16="http://schemas.microsoft.com/office/drawing/2014/chart" uri="{C3380CC4-5D6E-409C-BE32-E72D297353CC}">
                <c16:uniqueId val="{00000072-F0F5-4C17-A6B8-E326758EF70D}"/>
              </c:ext>
            </c:extLst>
          </c:dPt>
          <c:dPt>
            <c:idx val="115"/>
            <c:bubble3D val="0"/>
            <c:extLst>
              <c:ext xmlns:c16="http://schemas.microsoft.com/office/drawing/2014/chart" uri="{C3380CC4-5D6E-409C-BE32-E72D297353CC}">
                <c16:uniqueId val="{00000073-F0F5-4C17-A6B8-E326758EF70D}"/>
              </c:ext>
            </c:extLst>
          </c:dPt>
          <c:dPt>
            <c:idx val="116"/>
            <c:bubble3D val="0"/>
            <c:extLst>
              <c:ext xmlns:c16="http://schemas.microsoft.com/office/drawing/2014/chart" uri="{C3380CC4-5D6E-409C-BE32-E72D297353CC}">
                <c16:uniqueId val="{00000074-F0F5-4C17-A6B8-E326758EF70D}"/>
              </c:ext>
            </c:extLst>
          </c:dPt>
          <c:dPt>
            <c:idx val="117"/>
            <c:bubble3D val="0"/>
            <c:extLst>
              <c:ext xmlns:c16="http://schemas.microsoft.com/office/drawing/2014/chart" uri="{C3380CC4-5D6E-409C-BE32-E72D297353CC}">
                <c16:uniqueId val="{00000075-F0F5-4C17-A6B8-E326758EF70D}"/>
              </c:ext>
            </c:extLst>
          </c:dPt>
          <c:dPt>
            <c:idx val="118"/>
            <c:bubble3D val="0"/>
            <c:extLst>
              <c:ext xmlns:c16="http://schemas.microsoft.com/office/drawing/2014/chart" uri="{C3380CC4-5D6E-409C-BE32-E72D297353CC}">
                <c16:uniqueId val="{00000076-F0F5-4C17-A6B8-E326758EF70D}"/>
              </c:ext>
            </c:extLst>
          </c:dPt>
          <c:dPt>
            <c:idx val="119"/>
            <c:bubble3D val="0"/>
            <c:extLst>
              <c:ext xmlns:c16="http://schemas.microsoft.com/office/drawing/2014/chart" uri="{C3380CC4-5D6E-409C-BE32-E72D297353CC}">
                <c16:uniqueId val="{00000077-F0F5-4C17-A6B8-E326758EF70D}"/>
              </c:ext>
            </c:extLst>
          </c:dPt>
          <c:dPt>
            <c:idx val="120"/>
            <c:bubble3D val="0"/>
            <c:extLst>
              <c:ext xmlns:c16="http://schemas.microsoft.com/office/drawing/2014/chart" uri="{C3380CC4-5D6E-409C-BE32-E72D297353CC}">
                <c16:uniqueId val="{00000078-F0F5-4C17-A6B8-E326758EF70D}"/>
              </c:ext>
            </c:extLst>
          </c:dPt>
          <c:dPt>
            <c:idx val="121"/>
            <c:bubble3D val="0"/>
            <c:extLst>
              <c:ext xmlns:c16="http://schemas.microsoft.com/office/drawing/2014/chart" uri="{C3380CC4-5D6E-409C-BE32-E72D297353CC}">
                <c16:uniqueId val="{00000079-F0F5-4C17-A6B8-E326758EF70D}"/>
              </c:ext>
            </c:extLst>
          </c:dPt>
          <c:dPt>
            <c:idx val="122"/>
            <c:bubble3D val="0"/>
            <c:extLst>
              <c:ext xmlns:c16="http://schemas.microsoft.com/office/drawing/2014/chart" uri="{C3380CC4-5D6E-409C-BE32-E72D297353CC}">
                <c16:uniqueId val="{0000007A-F0F5-4C17-A6B8-E326758EF70D}"/>
              </c:ext>
            </c:extLst>
          </c:dPt>
          <c:dPt>
            <c:idx val="123"/>
            <c:bubble3D val="0"/>
            <c:extLst>
              <c:ext xmlns:c16="http://schemas.microsoft.com/office/drawing/2014/chart" uri="{C3380CC4-5D6E-409C-BE32-E72D297353CC}">
                <c16:uniqueId val="{0000007B-F0F5-4C17-A6B8-E326758EF70D}"/>
              </c:ext>
            </c:extLst>
          </c:dPt>
          <c:dPt>
            <c:idx val="124"/>
            <c:bubble3D val="0"/>
            <c:extLst>
              <c:ext xmlns:c16="http://schemas.microsoft.com/office/drawing/2014/chart" uri="{C3380CC4-5D6E-409C-BE32-E72D297353CC}">
                <c16:uniqueId val="{0000007C-F0F5-4C17-A6B8-E326758EF70D}"/>
              </c:ext>
            </c:extLst>
          </c:dPt>
          <c:dPt>
            <c:idx val="125"/>
            <c:bubble3D val="0"/>
            <c:extLst>
              <c:ext xmlns:c16="http://schemas.microsoft.com/office/drawing/2014/chart" uri="{C3380CC4-5D6E-409C-BE32-E72D297353CC}">
                <c16:uniqueId val="{0000007D-F0F5-4C17-A6B8-E326758EF70D}"/>
              </c:ext>
            </c:extLst>
          </c:dPt>
          <c:dPt>
            <c:idx val="126"/>
            <c:bubble3D val="0"/>
            <c:extLst>
              <c:ext xmlns:c16="http://schemas.microsoft.com/office/drawing/2014/chart" uri="{C3380CC4-5D6E-409C-BE32-E72D297353CC}">
                <c16:uniqueId val="{0000007E-F0F5-4C17-A6B8-E326758EF70D}"/>
              </c:ext>
            </c:extLst>
          </c:dPt>
          <c:dPt>
            <c:idx val="127"/>
            <c:bubble3D val="0"/>
            <c:extLst>
              <c:ext xmlns:c16="http://schemas.microsoft.com/office/drawing/2014/chart" uri="{C3380CC4-5D6E-409C-BE32-E72D297353CC}">
                <c16:uniqueId val="{0000007F-F0F5-4C17-A6B8-E326758EF70D}"/>
              </c:ext>
            </c:extLst>
          </c:dPt>
          <c:dPt>
            <c:idx val="128"/>
            <c:bubble3D val="0"/>
            <c:extLst>
              <c:ext xmlns:c16="http://schemas.microsoft.com/office/drawing/2014/chart" uri="{C3380CC4-5D6E-409C-BE32-E72D297353CC}">
                <c16:uniqueId val="{00000080-F0F5-4C17-A6B8-E326758EF70D}"/>
              </c:ext>
            </c:extLst>
          </c:dPt>
          <c:dPt>
            <c:idx val="129"/>
            <c:bubble3D val="0"/>
            <c:extLst>
              <c:ext xmlns:c16="http://schemas.microsoft.com/office/drawing/2014/chart" uri="{C3380CC4-5D6E-409C-BE32-E72D297353CC}">
                <c16:uniqueId val="{00000081-F0F5-4C17-A6B8-E326758EF70D}"/>
              </c:ext>
            </c:extLst>
          </c:dPt>
          <c:dPt>
            <c:idx val="130"/>
            <c:bubble3D val="0"/>
            <c:extLst>
              <c:ext xmlns:c16="http://schemas.microsoft.com/office/drawing/2014/chart" uri="{C3380CC4-5D6E-409C-BE32-E72D297353CC}">
                <c16:uniqueId val="{00000082-F0F5-4C17-A6B8-E326758EF70D}"/>
              </c:ext>
            </c:extLst>
          </c:dPt>
          <c:dPt>
            <c:idx val="131"/>
            <c:bubble3D val="0"/>
            <c:extLst>
              <c:ext xmlns:c16="http://schemas.microsoft.com/office/drawing/2014/chart" uri="{C3380CC4-5D6E-409C-BE32-E72D297353CC}">
                <c16:uniqueId val="{00000083-F0F5-4C17-A6B8-E326758EF70D}"/>
              </c:ext>
            </c:extLst>
          </c:dPt>
          <c:dPt>
            <c:idx val="132"/>
            <c:bubble3D val="0"/>
            <c:extLst>
              <c:ext xmlns:c16="http://schemas.microsoft.com/office/drawing/2014/chart" uri="{C3380CC4-5D6E-409C-BE32-E72D297353CC}">
                <c16:uniqueId val="{00000084-F0F5-4C17-A6B8-E326758EF70D}"/>
              </c:ext>
            </c:extLst>
          </c:dPt>
          <c:dPt>
            <c:idx val="133"/>
            <c:bubble3D val="0"/>
            <c:extLst>
              <c:ext xmlns:c16="http://schemas.microsoft.com/office/drawing/2014/chart" uri="{C3380CC4-5D6E-409C-BE32-E72D297353CC}">
                <c16:uniqueId val="{00000085-F0F5-4C17-A6B8-E326758EF70D}"/>
              </c:ext>
            </c:extLst>
          </c:dPt>
          <c:dPt>
            <c:idx val="134"/>
            <c:bubble3D val="0"/>
            <c:extLst>
              <c:ext xmlns:c16="http://schemas.microsoft.com/office/drawing/2014/chart" uri="{C3380CC4-5D6E-409C-BE32-E72D297353CC}">
                <c16:uniqueId val="{00000086-F0F5-4C17-A6B8-E326758EF70D}"/>
              </c:ext>
            </c:extLst>
          </c:dPt>
          <c:dPt>
            <c:idx val="135"/>
            <c:bubble3D val="0"/>
            <c:extLst>
              <c:ext xmlns:c16="http://schemas.microsoft.com/office/drawing/2014/chart" uri="{C3380CC4-5D6E-409C-BE32-E72D297353CC}">
                <c16:uniqueId val="{00000087-F0F5-4C17-A6B8-E326758EF70D}"/>
              </c:ext>
            </c:extLst>
          </c:dPt>
          <c:dPt>
            <c:idx val="136"/>
            <c:bubble3D val="0"/>
            <c:extLst>
              <c:ext xmlns:c16="http://schemas.microsoft.com/office/drawing/2014/chart" uri="{C3380CC4-5D6E-409C-BE32-E72D297353CC}">
                <c16:uniqueId val="{00000088-F0F5-4C17-A6B8-E326758EF70D}"/>
              </c:ext>
            </c:extLst>
          </c:dPt>
          <c:dPt>
            <c:idx val="137"/>
            <c:bubble3D val="0"/>
            <c:extLst>
              <c:ext xmlns:c16="http://schemas.microsoft.com/office/drawing/2014/chart" uri="{C3380CC4-5D6E-409C-BE32-E72D297353CC}">
                <c16:uniqueId val="{00000089-F0F5-4C17-A6B8-E326758EF70D}"/>
              </c:ext>
            </c:extLst>
          </c:dPt>
          <c:dPt>
            <c:idx val="138"/>
            <c:bubble3D val="0"/>
            <c:extLst>
              <c:ext xmlns:c16="http://schemas.microsoft.com/office/drawing/2014/chart" uri="{C3380CC4-5D6E-409C-BE32-E72D297353CC}">
                <c16:uniqueId val="{0000008A-F0F5-4C17-A6B8-E326758EF70D}"/>
              </c:ext>
            </c:extLst>
          </c:dPt>
          <c:dPt>
            <c:idx val="139"/>
            <c:bubble3D val="0"/>
            <c:extLst>
              <c:ext xmlns:c16="http://schemas.microsoft.com/office/drawing/2014/chart" uri="{C3380CC4-5D6E-409C-BE32-E72D297353CC}">
                <c16:uniqueId val="{0000008B-F0F5-4C17-A6B8-E326758EF70D}"/>
              </c:ext>
            </c:extLst>
          </c:dPt>
          <c:dPt>
            <c:idx val="140"/>
            <c:bubble3D val="0"/>
            <c:extLst>
              <c:ext xmlns:c16="http://schemas.microsoft.com/office/drawing/2014/chart" uri="{C3380CC4-5D6E-409C-BE32-E72D297353CC}">
                <c16:uniqueId val="{0000008C-F0F5-4C17-A6B8-E326758EF70D}"/>
              </c:ext>
            </c:extLst>
          </c:dPt>
          <c:dPt>
            <c:idx val="141"/>
            <c:bubble3D val="0"/>
            <c:extLst>
              <c:ext xmlns:c16="http://schemas.microsoft.com/office/drawing/2014/chart" uri="{C3380CC4-5D6E-409C-BE32-E72D297353CC}">
                <c16:uniqueId val="{0000008D-F0F5-4C17-A6B8-E326758EF70D}"/>
              </c:ext>
            </c:extLst>
          </c:dPt>
          <c:dPt>
            <c:idx val="142"/>
            <c:bubble3D val="0"/>
            <c:extLst>
              <c:ext xmlns:c16="http://schemas.microsoft.com/office/drawing/2014/chart" uri="{C3380CC4-5D6E-409C-BE32-E72D297353CC}">
                <c16:uniqueId val="{0000008E-F0F5-4C17-A6B8-E326758EF70D}"/>
              </c:ext>
            </c:extLst>
          </c:dPt>
          <c:dPt>
            <c:idx val="143"/>
            <c:bubble3D val="0"/>
            <c:extLst>
              <c:ext xmlns:c16="http://schemas.microsoft.com/office/drawing/2014/chart" uri="{C3380CC4-5D6E-409C-BE32-E72D297353CC}">
                <c16:uniqueId val="{0000008F-F0F5-4C17-A6B8-E326758EF70D}"/>
              </c:ext>
            </c:extLst>
          </c:dPt>
          <c:dPt>
            <c:idx val="144"/>
            <c:bubble3D val="0"/>
            <c:extLst>
              <c:ext xmlns:c16="http://schemas.microsoft.com/office/drawing/2014/chart" uri="{C3380CC4-5D6E-409C-BE32-E72D297353CC}">
                <c16:uniqueId val="{00000090-F0F5-4C17-A6B8-E326758EF70D}"/>
              </c:ext>
            </c:extLst>
          </c:dPt>
          <c:dPt>
            <c:idx val="145"/>
            <c:bubble3D val="0"/>
            <c:extLst>
              <c:ext xmlns:c16="http://schemas.microsoft.com/office/drawing/2014/chart" uri="{C3380CC4-5D6E-409C-BE32-E72D297353CC}">
                <c16:uniqueId val="{00000091-F0F5-4C17-A6B8-E326758EF70D}"/>
              </c:ext>
            </c:extLst>
          </c:dPt>
          <c:dPt>
            <c:idx val="146"/>
            <c:bubble3D val="0"/>
            <c:extLst>
              <c:ext xmlns:c16="http://schemas.microsoft.com/office/drawing/2014/chart" uri="{C3380CC4-5D6E-409C-BE32-E72D297353CC}">
                <c16:uniqueId val="{00000092-F0F5-4C17-A6B8-E326758EF70D}"/>
              </c:ext>
            </c:extLst>
          </c:dPt>
          <c:dPt>
            <c:idx val="147"/>
            <c:bubble3D val="0"/>
            <c:extLst>
              <c:ext xmlns:c16="http://schemas.microsoft.com/office/drawing/2014/chart" uri="{C3380CC4-5D6E-409C-BE32-E72D297353CC}">
                <c16:uniqueId val="{00000093-F0F5-4C17-A6B8-E326758EF70D}"/>
              </c:ext>
            </c:extLst>
          </c:dPt>
          <c:dPt>
            <c:idx val="148"/>
            <c:bubble3D val="0"/>
            <c:extLst>
              <c:ext xmlns:c16="http://schemas.microsoft.com/office/drawing/2014/chart" uri="{C3380CC4-5D6E-409C-BE32-E72D297353CC}">
                <c16:uniqueId val="{00000094-F0F5-4C17-A6B8-E326758EF70D}"/>
              </c:ext>
            </c:extLst>
          </c:dPt>
          <c:dPt>
            <c:idx val="149"/>
            <c:bubble3D val="0"/>
            <c:extLst>
              <c:ext xmlns:c16="http://schemas.microsoft.com/office/drawing/2014/chart" uri="{C3380CC4-5D6E-409C-BE32-E72D297353CC}">
                <c16:uniqueId val="{00000095-F0F5-4C17-A6B8-E326758EF70D}"/>
              </c:ext>
            </c:extLst>
          </c:dPt>
          <c:dPt>
            <c:idx val="150"/>
            <c:bubble3D val="0"/>
            <c:extLst>
              <c:ext xmlns:c16="http://schemas.microsoft.com/office/drawing/2014/chart" uri="{C3380CC4-5D6E-409C-BE32-E72D297353CC}">
                <c16:uniqueId val="{00000096-F0F5-4C17-A6B8-E326758EF70D}"/>
              </c:ext>
            </c:extLst>
          </c:dPt>
          <c:dPt>
            <c:idx val="151"/>
            <c:bubble3D val="0"/>
            <c:extLst>
              <c:ext xmlns:c16="http://schemas.microsoft.com/office/drawing/2014/chart" uri="{C3380CC4-5D6E-409C-BE32-E72D297353CC}">
                <c16:uniqueId val="{00000097-F0F5-4C17-A6B8-E326758EF70D}"/>
              </c:ext>
            </c:extLst>
          </c:dPt>
          <c:dPt>
            <c:idx val="152"/>
            <c:bubble3D val="0"/>
            <c:extLst>
              <c:ext xmlns:c16="http://schemas.microsoft.com/office/drawing/2014/chart" uri="{C3380CC4-5D6E-409C-BE32-E72D297353CC}">
                <c16:uniqueId val="{00000098-F0F5-4C17-A6B8-E326758EF70D}"/>
              </c:ext>
            </c:extLst>
          </c:dPt>
          <c:dPt>
            <c:idx val="153"/>
            <c:bubble3D val="0"/>
            <c:extLst>
              <c:ext xmlns:c16="http://schemas.microsoft.com/office/drawing/2014/chart" uri="{C3380CC4-5D6E-409C-BE32-E72D297353CC}">
                <c16:uniqueId val="{00000099-F0F5-4C17-A6B8-E326758EF70D}"/>
              </c:ext>
            </c:extLst>
          </c:dPt>
          <c:dPt>
            <c:idx val="154"/>
            <c:bubble3D val="0"/>
            <c:extLst>
              <c:ext xmlns:c16="http://schemas.microsoft.com/office/drawing/2014/chart" uri="{C3380CC4-5D6E-409C-BE32-E72D297353CC}">
                <c16:uniqueId val="{0000009A-F0F5-4C17-A6B8-E326758EF70D}"/>
              </c:ext>
            </c:extLst>
          </c:dPt>
          <c:dPt>
            <c:idx val="155"/>
            <c:bubble3D val="0"/>
            <c:extLst>
              <c:ext xmlns:c16="http://schemas.microsoft.com/office/drawing/2014/chart" uri="{C3380CC4-5D6E-409C-BE32-E72D297353CC}">
                <c16:uniqueId val="{0000009B-F0F5-4C17-A6B8-E326758EF70D}"/>
              </c:ext>
            </c:extLst>
          </c:dPt>
          <c:dPt>
            <c:idx val="156"/>
            <c:bubble3D val="0"/>
            <c:extLst>
              <c:ext xmlns:c16="http://schemas.microsoft.com/office/drawing/2014/chart" uri="{C3380CC4-5D6E-409C-BE32-E72D297353CC}">
                <c16:uniqueId val="{0000009C-F0F5-4C17-A6B8-E326758EF70D}"/>
              </c:ext>
            </c:extLst>
          </c:dPt>
          <c:dPt>
            <c:idx val="157"/>
            <c:bubble3D val="0"/>
            <c:extLst>
              <c:ext xmlns:c16="http://schemas.microsoft.com/office/drawing/2014/chart" uri="{C3380CC4-5D6E-409C-BE32-E72D297353CC}">
                <c16:uniqueId val="{0000009D-F0F5-4C17-A6B8-E326758EF70D}"/>
              </c:ext>
            </c:extLst>
          </c:dPt>
          <c:dPt>
            <c:idx val="158"/>
            <c:bubble3D val="0"/>
            <c:extLst>
              <c:ext xmlns:c16="http://schemas.microsoft.com/office/drawing/2014/chart" uri="{C3380CC4-5D6E-409C-BE32-E72D297353CC}">
                <c16:uniqueId val="{0000009E-F0F5-4C17-A6B8-E326758EF70D}"/>
              </c:ext>
            </c:extLst>
          </c:dPt>
          <c:dPt>
            <c:idx val="159"/>
            <c:bubble3D val="0"/>
            <c:extLst>
              <c:ext xmlns:c16="http://schemas.microsoft.com/office/drawing/2014/chart" uri="{C3380CC4-5D6E-409C-BE32-E72D297353CC}">
                <c16:uniqueId val="{0000009F-F0F5-4C17-A6B8-E326758EF70D}"/>
              </c:ext>
            </c:extLst>
          </c:dPt>
          <c:dPt>
            <c:idx val="160"/>
            <c:bubble3D val="0"/>
            <c:extLst>
              <c:ext xmlns:c16="http://schemas.microsoft.com/office/drawing/2014/chart" uri="{C3380CC4-5D6E-409C-BE32-E72D297353CC}">
                <c16:uniqueId val="{000000A0-F0F5-4C17-A6B8-E326758EF70D}"/>
              </c:ext>
            </c:extLst>
          </c:dPt>
          <c:dPt>
            <c:idx val="161"/>
            <c:bubble3D val="0"/>
            <c:extLst>
              <c:ext xmlns:c16="http://schemas.microsoft.com/office/drawing/2014/chart" uri="{C3380CC4-5D6E-409C-BE32-E72D297353CC}">
                <c16:uniqueId val="{000000A1-F0F5-4C17-A6B8-E326758EF70D}"/>
              </c:ext>
            </c:extLst>
          </c:dPt>
          <c:dPt>
            <c:idx val="162"/>
            <c:bubble3D val="0"/>
            <c:extLst>
              <c:ext xmlns:c16="http://schemas.microsoft.com/office/drawing/2014/chart" uri="{C3380CC4-5D6E-409C-BE32-E72D297353CC}">
                <c16:uniqueId val="{000000A2-F0F5-4C17-A6B8-E326758EF70D}"/>
              </c:ext>
            </c:extLst>
          </c:dPt>
          <c:cat>
            <c:numRef>
              <c:f>TABLA!$B$3:$B$344</c:f>
              <c:numCache>
                <c:formatCode>mmm\-yy</c:formatCode>
                <c:ptCount val="342"/>
                <c:pt idx="0">
                  <c:v>35065</c:v>
                </c:pt>
                <c:pt idx="1">
                  <c:v>35096</c:v>
                </c:pt>
                <c:pt idx="2">
                  <c:v>35125</c:v>
                </c:pt>
                <c:pt idx="3">
                  <c:v>35156</c:v>
                </c:pt>
                <c:pt idx="4">
                  <c:v>35186</c:v>
                </c:pt>
                <c:pt idx="5">
                  <c:v>35217</c:v>
                </c:pt>
                <c:pt idx="6">
                  <c:v>35247</c:v>
                </c:pt>
                <c:pt idx="7">
                  <c:v>35278</c:v>
                </c:pt>
                <c:pt idx="8">
                  <c:v>35309</c:v>
                </c:pt>
                <c:pt idx="9">
                  <c:v>35339</c:v>
                </c:pt>
                <c:pt idx="10">
                  <c:v>35370</c:v>
                </c:pt>
                <c:pt idx="11">
                  <c:v>35400</c:v>
                </c:pt>
                <c:pt idx="12">
                  <c:v>35431</c:v>
                </c:pt>
                <c:pt idx="13">
                  <c:v>35462</c:v>
                </c:pt>
                <c:pt idx="14">
                  <c:v>35490</c:v>
                </c:pt>
                <c:pt idx="15">
                  <c:v>35521</c:v>
                </c:pt>
                <c:pt idx="16">
                  <c:v>35551</c:v>
                </c:pt>
                <c:pt idx="17">
                  <c:v>35582</c:v>
                </c:pt>
                <c:pt idx="18">
                  <c:v>35612</c:v>
                </c:pt>
                <c:pt idx="19">
                  <c:v>35643</c:v>
                </c:pt>
                <c:pt idx="20">
                  <c:v>35674</c:v>
                </c:pt>
                <c:pt idx="21">
                  <c:v>35704</c:v>
                </c:pt>
                <c:pt idx="22">
                  <c:v>35735</c:v>
                </c:pt>
                <c:pt idx="23">
                  <c:v>35765</c:v>
                </c:pt>
                <c:pt idx="24">
                  <c:v>35796</c:v>
                </c:pt>
                <c:pt idx="25">
                  <c:v>35827</c:v>
                </c:pt>
                <c:pt idx="26">
                  <c:v>35855</c:v>
                </c:pt>
                <c:pt idx="27">
                  <c:v>35886</c:v>
                </c:pt>
                <c:pt idx="28">
                  <c:v>35916</c:v>
                </c:pt>
                <c:pt idx="29">
                  <c:v>35947</c:v>
                </c:pt>
                <c:pt idx="30">
                  <c:v>35977</c:v>
                </c:pt>
                <c:pt idx="31">
                  <c:v>36008</c:v>
                </c:pt>
                <c:pt idx="32">
                  <c:v>36039</c:v>
                </c:pt>
                <c:pt idx="33">
                  <c:v>36069</c:v>
                </c:pt>
                <c:pt idx="34">
                  <c:v>36100</c:v>
                </c:pt>
                <c:pt idx="35">
                  <c:v>36130</c:v>
                </c:pt>
                <c:pt idx="36">
                  <c:v>36161</c:v>
                </c:pt>
                <c:pt idx="37">
                  <c:v>36192</c:v>
                </c:pt>
                <c:pt idx="38">
                  <c:v>36220</c:v>
                </c:pt>
                <c:pt idx="39">
                  <c:v>36251</c:v>
                </c:pt>
                <c:pt idx="40">
                  <c:v>36281</c:v>
                </c:pt>
                <c:pt idx="41">
                  <c:v>36312</c:v>
                </c:pt>
                <c:pt idx="42">
                  <c:v>36342</c:v>
                </c:pt>
                <c:pt idx="43">
                  <c:v>36373</c:v>
                </c:pt>
                <c:pt idx="44">
                  <c:v>36404</c:v>
                </c:pt>
                <c:pt idx="45">
                  <c:v>36434</c:v>
                </c:pt>
                <c:pt idx="46">
                  <c:v>36465</c:v>
                </c:pt>
                <c:pt idx="47">
                  <c:v>36495</c:v>
                </c:pt>
                <c:pt idx="48">
                  <c:v>36526</c:v>
                </c:pt>
                <c:pt idx="49">
                  <c:v>36557</c:v>
                </c:pt>
                <c:pt idx="50">
                  <c:v>36586</c:v>
                </c:pt>
                <c:pt idx="51">
                  <c:v>36617</c:v>
                </c:pt>
                <c:pt idx="52">
                  <c:v>36647</c:v>
                </c:pt>
                <c:pt idx="53">
                  <c:v>36678</c:v>
                </c:pt>
                <c:pt idx="54">
                  <c:v>36708</c:v>
                </c:pt>
                <c:pt idx="55">
                  <c:v>36739</c:v>
                </c:pt>
                <c:pt idx="56">
                  <c:v>36770</c:v>
                </c:pt>
                <c:pt idx="57">
                  <c:v>36800</c:v>
                </c:pt>
                <c:pt idx="58">
                  <c:v>36831</c:v>
                </c:pt>
                <c:pt idx="59">
                  <c:v>36861</c:v>
                </c:pt>
                <c:pt idx="60">
                  <c:v>36892</c:v>
                </c:pt>
                <c:pt idx="61">
                  <c:v>36923</c:v>
                </c:pt>
                <c:pt idx="62">
                  <c:v>36951</c:v>
                </c:pt>
                <c:pt idx="63">
                  <c:v>36982</c:v>
                </c:pt>
                <c:pt idx="64">
                  <c:v>37012</c:v>
                </c:pt>
                <c:pt idx="65">
                  <c:v>37043</c:v>
                </c:pt>
                <c:pt idx="66">
                  <c:v>37073</c:v>
                </c:pt>
                <c:pt idx="67">
                  <c:v>37104</c:v>
                </c:pt>
                <c:pt idx="68">
                  <c:v>37135</c:v>
                </c:pt>
                <c:pt idx="69">
                  <c:v>37165</c:v>
                </c:pt>
                <c:pt idx="70">
                  <c:v>37196</c:v>
                </c:pt>
                <c:pt idx="71">
                  <c:v>37226</c:v>
                </c:pt>
                <c:pt idx="72">
                  <c:v>37257</c:v>
                </c:pt>
                <c:pt idx="73">
                  <c:v>37288</c:v>
                </c:pt>
                <c:pt idx="74">
                  <c:v>37316</c:v>
                </c:pt>
                <c:pt idx="75">
                  <c:v>37347</c:v>
                </c:pt>
                <c:pt idx="76">
                  <c:v>37377</c:v>
                </c:pt>
                <c:pt idx="77">
                  <c:v>37408</c:v>
                </c:pt>
                <c:pt idx="78">
                  <c:v>37438</c:v>
                </c:pt>
                <c:pt idx="79">
                  <c:v>37469</c:v>
                </c:pt>
                <c:pt idx="80">
                  <c:v>37500</c:v>
                </c:pt>
                <c:pt idx="81">
                  <c:v>37530</c:v>
                </c:pt>
                <c:pt idx="82">
                  <c:v>37561</c:v>
                </c:pt>
                <c:pt idx="83">
                  <c:v>37591</c:v>
                </c:pt>
                <c:pt idx="84">
                  <c:v>37622</c:v>
                </c:pt>
                <c:pt idx="85">
                  <c:v>37653</c:v>
                </c:pt>
                <c:pt idx="86">
                  <c:v>37681</c:v>
                </c:pt>
                <c:pt idx="87">
                  <c:v>37712</c:v>
                </c:pt>
                <c:pt idx="88">
                  <c:v>37742</c:v>
                </c:pt>
                <c:pt idx="89">
                  <c:v>37773</c:v>
                </c:pt>
                <c:pt idx="90">
                  <c:v>37803</c:v>
                </c:pt>
                <c:pt idx="91">
                  <c:v>37834</c:v>
                </c:pt>
                <c:pt idx="92">
                  <c:v>37865</c:v>
                </c:pt>
                <c:pt idx="93">
                  <c:v>37895</c:v>
                </c:pt>
                <c:pt idx="94">
                  <c:v>37926</c:v>
                </c:pt>
                <c:pt idx="95">
                  <c:v>37956</c:v>
                </c:pt>
                <c:pt idx="96">
                  <c:v>37987</c:v>
                </c:pt>
                <c:pt idx="97">
                  <c:v>38018</c:v>
                </c:pt>
                <c:pt idx="98">
                  <c:v>38047</c:v>
                </c:pt>
                <c:pt idx="99">
                  <c:v>38078</c:v>
                </c:pt>
                <c:pt idx="100">
                  <c:v>38108</c:v>
                </c:pt>
                <c:pt idx="101">
                  <c:v>38139</c:v>
                </c:pt>
                <c:pt idx="102">
                  <c:v>38169</c:v>
                </c:pt>
                <c:pt idx="103">
                  <c:v>38200</c:v>
                </c:pt>
                <c:pt idx="104">
                  <c:v>38231</c:v>
                </c:pt>
                <c:pt idx="105">
                  <c:v>38261</c:v>
                </c:pt>
                <c:pt idx="106">
                  <c:v>38292</c:v>
                </c:pt>
                <c:pt idx="107">
                  <c:v>38322</c:v>
                </c:pt>
                <c:pt idx="108">
                  <c:v>38353</c:v>
                </c:pt>
                <c:pt idx="109">
                  <c:v>38384</c:v>
                </c:pt>
                <c:pt idx="110">
                  <c:v>38412</c:v>
                </c:pt>
                <c:pt idx="111">
                  <c:v>38443</c:v>
                </c:pt>
                <c:pt idx="112">
                  <c:v>38473</c:v>
                </c:pt>
                <c:pt idx="113">
                  <c:v>38504</c:v>
                </c:pt>
                <c:pt idx="114">
                  <c:v>38534</c:v>
                </c:pt>
                <c:pt idx="115">
                  <c:v>38565</c:v>
                </c:pt>
                <c:pt idx="116">
                  <c:v>38596</c:v>
                </c:pt>
                <c:pt idx="117">
                  <c:v>38626</c:v>
                </c:pt>
                <c:pt idx="118">
                  <c:v>38657</c:v>
                </c:pt>
                <c:pt idx="119">
                  <c:v>38687</c:v>
                </c:pt>
                <c:pt idx="120">
                  <c:v>38718</c:v>
                </c:pt>
                <c:pt idx="121">
                  <c:v>38749</c:v>
                </c:pt>
                <c:pt idx="122">
                  <c:v>38777</c:v>
                </c:pt>
                <c:pt idx="123">
                  <c:v>38808</c:v>
                </c:pt>
                <c:pt idx="124">
                  <c:v>38838</c:v>
                </c:pt>
                <c:pt idx="125">
                  <c:v>38869</c:v>
                </c:pt>
                <c:pt idx="126">
                  <c:v>38899</c:v>
                </c:pt>
                <c:pt idx="127">
                  <c:v>38930</c:v>
                </c:pt>
                <c:pt idx="128">
                  <c:v>38961</c:v>
                </c:pt>
                <c:pt idx="129">
                  <c:v>38991</c:v>
                </c:pt>
                <c:pt idx="130">
                  <c:v>39022</c:v>
                </c:pt>
                <c:pt idx="131">
                  <c:v>39052</c:v>
                </c:pt>
                <c:pt idx="132">
                  <c:v>39083</c:v>
                </c:pt>
                <c:pt idx="133">
                  <c:v>39114</c:v>
                </c:pt>
                <c:pt idx="134">
                  <c:v>39142</c:v>
                </c:pt>
                <c:pt idx="135">
                  <c:v>39173</c:v>
                </c:pt>
                <c:pt idx="136">
                  <c:v>39203</c:v>
                </c:pt>
                <c:pt idx="137">
                  <c:v>39234</c:v>
                </c:pt>
                <c:pt idx="138">
                  <c:v>39264</c:v>
                </c:pt>
                <c:pt idx="139">
                  <c:v>39295</c:v>
                </c:pt>
                <c:pt idx="140">
                  <c:v>39326</c:v>
                </c:pt>
                <c:pt idx="141">
                  <c:v>39356</c:v>
                </c:pt>
                <c:pt idx="142">
                  <c:v>39387</c:v>
                </c:pt>
                <c:pt idx="143">
                  <c:v>39417</c:v>
                </c:pt>
                <c:pt idx="144">
                  <c:v>39448</c:v>
                </c:pt>
                <c:pt idx="145">
                  <c:v>39479</c:v>
                </c:pt>
                <c:pt idx="146">
                  <c:v>39508</c:v>
                </c:pt>
                <c:pt idx="147">
                  <c:v>39539</c:v>
                </c:pt>
                <c:pt idx="148">
                  <c:v>39569</c:v>
                </c:pt>
                <c:pt idx="149">
                  <c:v>39600</c:v>
                </c:pt>
                <c:pt idx="150">
                  <c:v>39630</c:v>
                </c:pt>
                <c:pt idx="151">
                  <c:v>39661</c:v>
                </c:pt>
                <c:pt idx="152">
                  <c:v>39692</c:v>
                </c:pt>
                <c:pt idx="153">
                  <c:v>39722</c:v>
                </c:pt>
                <c:pt idx="154">
                  <c:v>39753</c:v>
                </c:pt>
                <c:pt idx="155">
                  <c:v>39783</c:v>
                </c:pt>
                <c:pt idx="156">
                  <c:v>39814</c:v>
                </c:pt>
                <c:pt idx="157">
                  <c:v>39845</c:v>
                </c:pt>
                <c:pt idx="158">
                  <c:v>39873</c:v>
                </c:pt>
                <c:pt idx="159">
                  <c:v>39904</c:v>
                </c:pt>
                <c:pt idx="160">
                  <c:v>39934</c:v>
                </c:pt>
                <c:pt idx="161">
                  <c:v>39965</c:v>
                </c:pt>
                <c:pt idx="162">
                  <c:v>39995</c:v>
                </c:pt>
                <c:pt idx="163">
                  <c:v>40026</c:v>
                </c:pt>
                <c:pt idx="164">
                  <c:v>40057</c:v>
                </c:pt>
                <c:pt idx="165">
                  <c:v>40087</c:v>
                </c:pt>
                <c:pt idx="166">
                  <c:v>40118</c:v>
                </c:pt>
                <c:pt idx="167">
                  <c:v>40148</c:v>
                </c:pt>
                <c:pt idx="168">
                  <c:v>40179</c:v>
                </c:pt>
                <c:pt idx="169">
                  <c:v>40210</c:v>
                </c:pt>
                <c:pt idx="170">
                  <c:v>40241</c:v>
                </c:pt>
                <c:pt idx="171">
                  <c:v>40272</c:v>
                </c:pt>
                <c:pt idx="172">
                  <c:v>40303</c:v>
                </c:pt>
                <c:pt idx="173">
                  <c:v>40334</c:v>
                </c:pt>
                <c:pt idx="174">
                  <c:v>40365</c:v>
                </c:pt>
                <c:pt idx="175">
                  <c:v>40396</c:v>
                </c:pt>
                <c:pt idx="176">
                  <c:v>40427</c:v>
                </c:pt>
                <c:pt idx="177">
                  <c:v>40458</c:v>
                </c:pt>
                <c:pt idx="178">
                  <c:v>40489</c:v>
                </c:pt>
                <c:pt idx="179">
                  <c:v>40520</c:v>
                </c:pt>
                <c:pt idx="180">
                  <c:v>40544</c:v>
                </c:pt>
                <c:pt idx="181">
                  <c:v>40575</c:v>
                </c:pt>
                <c:pt idx="182">
                  <c:v>40606</c:v>
                </c:pt>
                <c:pt idx="183">
                  <c:v>40637</c:v>
                </c:pt>
                <c:pt idx="184">
                  <c:v>40668</c:v>
                </c:pt>
                <c:pt idx="185">
                  <c:v>40699</c:v>
                </c:pt>
                <c:pt idx="186">
                  <c:v>40730</c:v>
                </c:pt>
                <c:pt idx="187">
                  <c:v>40761</c:v>
                </c:pt>
                <c:pt idx="188">
                  <c:v>40792</c:v>
                </c:pt>
                <c:pt idx="189">
                  <c:v>40823</c:v>
                </c:pt>
                <c:pt idx="190">
                  <c:v>40854</c:v>
                </c:pt>
                <c:pt idx="191">
                  <c:v>40885</c:v>
                </c:pt>
                <c:pt idx="192">
                  <c:v>40909</c:v>
                </c:pt>
                <c:pt idx="193">
                  <c:v>40941</c:v>
                </c:pt>
                <c:pt idx="194">
                  <c:v>40973</c:v>
                </c:pt>
                <c:pt idx="195">
                  <c:v>41005</c:v>
                </c:pt>
                <c:pt idx="196">
                  <c:v>41037</c:v>
                </c:pt>
                <c:pt idx="197">
                  <c:v>41069</c:v>
                </c:pt>
                <c:pt idx="198">
                  <c:v>41101</c:v>
                </c:pt>
                <c:pt idx="199">
                  <c:v>41133</c:v>
                </c:pt>
                <c:pt idx="200">
                  <c:v>41165</c:v>
                </c:pt>
                <c:pt idx="201">
                  <c:v>41197</c:v>
                </c:pt>
                <c:pt idx="202">
                  <c:v>41229</c:v>
                </c:pt>
                <c:pt idx="203">
                  <c:v>41261</c:v>
                </c:pt>
                <c:pt idx="204">
                  <c:v>41275</c:v>
                </c:pt>
                <c:pt idx="205">
                  <c:v>41306</c:v>
                </c:pt>
                <c:pt idx="206">
                  <c:v>41334</c:v>
                </c:pt>
                <c:pt idx="207">
                  <c:v>41365</c:v>
                </c:pt>
                <c:pt idx="208">
                  <c:v>41395</c:v>
                </c:pt>
                <c:pt idx="209">
                  <c:v>41426</c:v>
                </c:pt>
                <c:pt idx="210">
                  <c:v>41456</c:v>
                </c:pt>
                <c:pt idx="211">
                  <c:v>41487</c:v>
                </c:pt>
                <c:pt idx="212">
                  <c:v>41518</c:v>
                </c:pt>
                <c:pt idx="213">
                  <c:v>41548</c:v>
                </c:pt>
                <c:pt idx="214">
                  <c:v>41579</c:v>
                </c:pt>
                <c:pt idx="215">
                  <c:v>41611</c:v>
                </c:pt>
                <c:pt idx="216">
                  <c:v>41640</c:v>
                </c:pt>
                <c:pt idx="217">
                  <c:v>41671</c:v>
                </c:pt>
                <c:pt idx="218">
                  <c:v>41699</c:v>
                </c:pt>
                <c:pt idx="219">
                  <c:v>41730</c:v>
                </c:pt>
                <c:pt idx="220">
                  <c:v>41760</c:v>
                </c:pt>
                <c:pt idx="221">
                  <c:v>41791</c:v>
                </c:pt>
                <c:pt idx="222">
                  <c:v>41821</c:v>
                </c:pt>
                <c:pt idx="223">
                  <c:v>41852</c:v>
                </c:pt>
                <c:pt idx="224">
                  <c:v>41883</c:v>
                </c:pt>
                <c:pt idx="225">
                  <c:v>41913</c:v>
                </c:pt>
                <c:pt idx="226">
                  <c:v>41944</c:v>
                </c:pt>
                <c:pt idx="227">
                  <c:v>41974</c:v>
                </c:pt>
                <c:pt idx="228">
                  <c:v>42005</c:v>
                </c:pt>
                <c:pt idx="229">
                  <c:v>42036</c:v>
                </c:pt>
                <c:pt idx="230">
                  <c:v>42064</c:v>
                </c:pt>
                <c:pt idx="231">
                  <c:v>42095</c:v>
                </c:pt>
                <c:pt idx="232">
                  <c:v>42125</c:v>
                </c:pt>
                <c:pt idx="233">
                  <c:v>42156</c:v>
                </c:pt>
                <c:pt idx="234">
                  <c:v>42186</c:v>
                </c:pt>
                <c:pt idx="235">
                  <c:v>42217</c:v>
                </c:pt>
                <c:pt idx="236">
                  <c:v>42248</c:v>
                </c:pt>
                <c:pt idx="237">
                  <c:v>42278</c:v>
                </c:pt>
                <c:pt idx="238">
                  <c:v>42309</c:v>
                </c:pt>
                <c:pt idx="239">
                  <c:v>42339</c:v>
                </c:pt>
                <c:pt idx="240">
                  <c:v>42370</c:v>
                </c:pt>
                <c:pt idx="241">
                  <c:v>42401</c:v>
                </c:pt>
                <c:pt idx="242">
                  <c:v>42430</c:v>
                </c:pt>
                <c:pt idx="243">
                  <c:v>42461</c:v>
                </c:pt>
                <c:pt idx="244">
                  <c:v>42491</c:v>
                </c:pt>
                <c:pt idx="245">
                  <c:v>42522</c:v>
                </c:pt>
                <c:pt idx="246">
                  <c:v>42552</c:v>
                </c:pt>
                <c:pt idx="247">
                  <c:v>42583</c:v>
                </c:pt>
                <c:pt idx="248">
                  <c:v>42614</c:v>
                </c:pt>
                <c:pt idx="249">
                  <c:v>42644</c:v>
                </c:pt>
                <c:pt idx="250">
                  <c:v>42675</c:v>
                </c:pt>
                <c:pt idx="251">
                  <c:v>42705</c:v>
                </c:pt>
                <c:pt idx="252">
                  <c:v>42736</c:v>
                </c:pt>
                <c:pt idx="253">
                  <c:v>42767</c:v>
                </c:pt>
                <c:pt idx="254">
                  <c:v>42795</c:v>
                </c:pt>
                <c:pt idx="255">
                  <c:v>42826</c:v>
                </c:pt>
                <c:pt idx="256">
                  <c:v>42856</c:v>
                </c:pt>
                <c:pt idx="257">
                  <c:v>42887</c:v>
                </c:pt>
                <c:pt idx="258">
                  <c:v>42917</c:v>
                </c:pt>
                <c:pt idx="259">
                  <c:v>42948</c:v>
                </c:pt>
                <c:pt idx="260">
                  <c:v>42979</c:v>
                </c:pt>
                <c:pt idx="261">
                  <c:v>43009</c:v>
                </c:pt>
                <c:pt idx="262">
                  <c:v>43040</c:v>
                </c:pt>
                <c:pt idx="263">
                  <c:v>43070</c:v>
                </c:pt>
                <c:pt idx="264">
                  <c:v>43101</c:v>
                </c:pt>
                <c:pt idx="265">
                  <c:v>43132</c:v>
                </c:pt>
                <c:pt idx="266">
                  <c:v>43160</c:v>
                </c:pt>
                <c:pt idx="267">
                  <c:v>43191</c:v>
                </c:pt>
                <c:pt idx="268">
                  <c:v>43221</c:v>
                </c:pt>
                <c:pt idx="269">
                  <c:v>43252</c:v>
                </c:pt>
                <c:pt idx="270">
                  <c:v>43282</c:v>
                </c:pt>
                <c:pt idx="271">
                  <c:v>43313</c:v>
                </c:pt>
                <c:pt idx="272">
                  <c:v>43344</c:v>
                </c:pt>
                <c:pt idx="273">
                  <c:v>43374</c:v>
                </c:pt>
                <c:pt idx="274">
                  <c:v>43405</c:v>
                </c:pt>
                <c:pt idx="275">
                  <c:v>43435</c:v>
                </c:pt>
                <c:pt idx="276">
                  <c:v>43466</c:v>
                </c:pt>
                <c:pt idx="277">
                  <c:v>43497</c:v>
                </c:pt>
                <c:pt idx="278">
                  <c:v>43525</c:v>
                </c:pt>
                <c:pt idx="279">
                  <c:v>43556</c:v>
                </c:pt>
                <c:pt idx="280">
                  <c:v>43586</c:v>
                </c:pt>
                <c:pt idx="281">
                  <c:v>43617</c:v>
                </c:pt>
                <c:pt idx="282">
                  <c:v>43647</c:v>
                </c:pt>
                <c:pt idx="283">
                  <c:v>43678</c:v>
                </c:pt>
                <c:pt idx="284">
                  <c:v>43709</c:v>
                </c:pt>
                <c:pt idx="285">
                  <c:v>43739</c:v>
                </c:pt>
                <c:pt idx="286">
                  <c:v>43770</c:v>
                </c:pt>
                <c:pt idx="287">
                  <c:v>43800</c:v>
                </c:pt>
                <c:pt idx="288">
                  <c:v>43831</c:v>
                </c:pt>
                <c:pt idx="289">
                  <c:v>43862</c:v>
                </c:pt>
                <c:pt idx="290">
                  <c:v>43891</c:v>
                </c:pt>
                <c:pt idx="291">
                  <c:v>43922</c:v>
                </c:pt>
                <c:pt idx="292">
                  <c:v>43952</c:v>
                </c:pt>
                <c:pt idx="293">
                  <c:v>43983</c:v>
                </c:pt>
                <c:pt idx="294">
                  <c:v>44013</c:v>
                </c:pt>
                <c:pt idx="295">
                  <c:v>44044</c:v>
                </c:pt>
                <c:pt idx="296">
                  <c:v>44075</c:v>
                </c:pt>
                <c:pt idx="297">
                  <c:v>44105</c:v>
                </c:pt>
                <c:pt idx="298">
                  <c:v>44136</c:v>
                </c:pt>
                <c:pt idx="299">
                  <c:v>44166</c:v>
                </c:pt>
                <c:pt idx="300">
                  <c:v>44197</c:v>
                </c:pt>
                <c:pt idx="301">
                  <c:v>44228</c:v>
                </c:pt>
                <c:pt idx="302">
                  <c:v>44256</c:v>
                </c:pt>
                <c:pt idx="303">
                  <c:v>44287</c:v>
                </c:pt>
                <c:pt idx="304">
                  <c:v>44317</c:v>
                </c:pt>
                <c:pt idx="305">
                  <c:v>44348</c:v>
                </c:pt>
                <c:pt idx="306">
                  <c:v>44378</c:v>
                </c:pt>
                <c:pt idx="307">
                  <c:v>44409</c:v>
                </c:pt>
                <c:pt idx="308">
                  <c:v>44440</c:v>
                </c:pt>
                <c:pt idx="309">
                  <c:v>44470</c:v>
                </c:pt>
                <c:pt idx="310">
                  <c:v>44501</c:v>
                </c:pt>
                <c:pt idx="311">
                  <c:v>44531</c:v>
                </c:pt>
                <c:pt idx="312">
                  <c:v>44562</c:v>
                </c:pt>
                <c:pt idx="313">
                  <c:v>44593</c:v>
                </c:pt>
                <c:pt idx="314">
                  <c:v>44621</c:v>
                </c:pt>
                <c:pt idx="315">
                  <c:v>44652</c:v>
                </c:pt>
                <c:pt idx="316">
                  <c:v>44682</c:v>
                </c:pt>
                <c:pt idx="317">
                  <c:v>44713</c:v>
                </c:pt>
                <c:pt idx="318">
                  <c:v>44743</c:v>
                </c:pt>
                <c:pt idx="319">
                  <c:v>44774</c:v>
                </c:pt>
                <c:pt idx="320">
                  <c:v>44805</c:v>
                </c:pt>
                <c:pt idx="321">
                  <c:v>44835</c:v>
                </c:pt>
                <c:pt idx="322">
                  <c:v>44866</c:v>
                </c:pt>
                <c:pt idx="323">
                  <c:v>44896</c:v>
                </c:pt>
                <c:pt idx="324">
                  <c:v>44927</c:v>
                </c:pt>
                <c:pt idx="325">
                  <c:v>44958</c:v>
                </c:pt>
                <c:pt idx="326">
                  <c:v>44986</c:v>
                </c:pt>
                <c:pt idx="327">
                  <c:v>45017</c:v>
                </c:pt>
                <c:pt idx="328">
                  <c:v>45047</c:v>
                </c:pt>
                <c:pt idx="329">
                  <c:v>45078</c:v>
                </c:pt>
                <c:pt idx="330">
                  <c:v>45108</c:v>
                </c:pt>
                <c:pt idx="331">
                  <c:v>45139</c:v>
                </c:pt>
                <c:pt idx="332">
                  <c:v>45170</c:v>
                </c:pt>
                <c:pt idx="333">
                  <c:v>45200</c:v>
                </c:pt>
                <c:pt idx="334">
                  <c:v>45231</c:v>
                </c:pt>
                <c:pt idx="335">
                  <c:v>45261</c:v>
                </c:pt>
                <c:pt idx="336">
                  <c:v>45292</c:v>
                </c:pt>
                <c:pt idx="337">
                  <c:v>45323</c:v>
                </c:pt>
                <c:pt idx="338">
                  <c:v>45352</c:v>
                </c:pt>
                <c:pt idx="339">
                  <c:v>45383</c:v>
                </c:pt>
                <c:pt idx="340">
                  <c:v>45413</c:v>
                </c:pt>
                <c:pt idx="341">
                  <c:v>45444</c:v>
                </c:pt>
              </c:numCache>
            </c:numRef>
          </c:cat>
          <c:val>
            <c:numRef>
              <c:f>TABLA!$C$3:$C$344</c:f>
              <c:numCache>
                <c:formatCode>#,##0</c:formatCode>
                <c:ptCount val="342"/>
                <c:pt idx="0">
                  <c:v>2995774</c:v>
                </c:pt>
                <c:pt idx="1">
                  <c:v>2994922</c:v>
                </c:pt>
                <c:pt idx="2">
                  <c:v>2969472</c:v>
                </c:pt>
                <c:pt idx="3">
                  <c:v>2891580</c:v>
                </c:pt>
                <c:pt idx="4">
                  <c:v>2813180</c:v>
                </c:pt>
                <c:pt idx="5">
                  <c:v>2783076</c:v>
                </c:pt>
                <c:pt idx="6">
                  <c:v>2712456</c:v>
                </c:pt>
                <c:pt idx="7">
                  <c:v>2677610</c:v>
                </c:pt>
                <c:pt idx="8">
                  <c:v>2735843</c:v>
                </c:pt>
                <c:pt idx="9">
                  <c:v>2775951</c:v>
                </c:pt>
                <c:pt idx="10">
                  <c:v>2796229</c:v>
                </c:pt>
                <c:pt idx="11">
                  <c:v>2747049</c:v>
                </c:pt>
                <c:pt idx="12">
                  <c:v>2782276</c:v>
                </c:pt>
                <c:pt idx="13">
                  <c:v>2787662</c:v>
                </c:pt>
                <c:pt idx="14">
                  <c:v>2751554</c:v>
                </c:pt>
                <c:pt idx="15">
                  <c:v>2699192</c:v>
                </c:pt>
                <c:pt idx="16">
                  <c:v>2638519</c:v>
                </c:pt>
                <c:pt idx="17">
                  <c:v>2614285</c:v>
                </c:pt>
                <c:pt idx="18">
                  <c:v>2519688</c:v>
                </c:pt>
                <c:pt idx="19">
                  <c:v>2491577</c:v>
                </c:pt>
                <c:pt idx="20">
                  <c:v>2550636</c:v>
                </c:pt>
                <c:pt idx="21">
                  <c:v>2577052</c:v>
                </c:pt>
                <c:pt idx="22">
                  <c:v>2600732</c:v>
                </c:pt>
                <c:pt idx="23">
                  <c:v>2566904</c:v>
                </c:pt>
                <c:pt idx="24">
                  <c:v>2577189</c:v>
                </c:pt>
                <c:pt idx="25">
                  <c:v>2553346</c:v>
                </c:pt>
                <c:pt idx="26">
                  <c:v>2524004</c:v>
                </c:pt>
                <c:pt idx="27">
                  <c:v>2442803</c:v>
                </c:pt>
                <c:pt idx="28">
                  <c:v>2369889</c:v>
                </c:pt>
                <c:pt idx="29">
                  <c:v>2332016</c:v>
                </c:pt>
                <c:pt idx="30">
                  <c:v>2250015</c:v>
                </c:pt>
                <c:pt idx="31">
                  <c:v>2235296</c:v>
                </c:pt>
                <c:pt idx="32">
                  <c:v>2256328</c:v>
                </c:pt>
                <c:pt idx="33">
                  <c:v>2267925</c:v>
                </c:pt>
                <c:pt idx="34">
                  <c:v>2270240</c:v>
                </c:pt>
                <c:pt idx="35">
                  <c:v>2233259</c:v>
                </c:pt>
                <c:pt idx="36">
                  <c:v>2251728</c:v>
                </c:pt>
                <c:pt idx="37">
                  <c:v>2233082</c:v>
                </c:pt>
                <c:pt idx="38">
                  <c:v>2202337</c:v>
                </c:pt>
                <c:pt idx="39">
                  <c:v>2144375</c:v>
                </c:pt>
                <c:pt idx="40">
                  <c:v>2076942</c:v>
                </c:pt>
                <c:pt idx="41">
                  <c:v>2045950</c:v>
                </c:pt>
                <c:pt idx="42">
                  <c:v>1980957</c:v>
                </c:pt>
                <c:pt idx="43">
                  <c:v>1980966</c:v>
                </c:pt>
                <c:pt idx="44">
                  <c:v>2002552</c:v>
                </c:pt>
                <c:pt idx="45">
                  <c:v>2019968</c:v>
                </c:pt>
                <c:pt idx="46">
                  <c:v>2055809</c:v>
                </c:pt>
                <c:pt idx="47">
                  <c:v>2027982</c:v>
                </c:pt>
                <c:pt idx="48">
                  <c:v>2090035</c:v>
                </c:pt>
                <c:pt idx="49">
                  <c:v>2079752</c:v>
                </c:pt>
                <c:pt idx="50">
                  <c:v>2042332</c:v>
                </c:pt>
                <c:pt idx="51">
                  <c:v>1983994</c:v>
                </c:pt>
                <c:pt idx="52">
                  <c:v>1929028</c:v>
                </c:pt>
                <c:pt idx="53">
                  <c:v>1903053</c:v>
                </c:pt>
                <c:pt idx="54">
                  <c:v>1892683</c:v>
                </c:pt>
                <c:pt idx="55">
                  <c:v>1888386</c:v>
                </c:pt>
                <c:pt idx="56">
                  <c:v>1908120</c:v>
                </c:pt>
                <c:pt idx="57">
                  <c:v>1934130</c:v>
                </c:pt>
                <c:pt idx="58">
                  <c:v>1962794</c:v>
                </c:pt>
                <c:pt idx="59">
                  <c:v>1947242</c:v>
                </c:pt>
                <c:pt idx="60">
                  <c:v>2017389</c:v>
                </c:pt>
                <c:pt idx="61">
                  <c:v>1993274</c:v>
                </c:pt>
                <c:pt idx="62">
                  <c:v>1981006</c:v>
                </c:pt>
                <c:pt idx="63">
                  <c:v>1910454</c:v>
                </c:pt>
                <c:pt idx="64">
                  <c:v>1898285</c:v>
                </c:pt>
                <c:pt idx="65">
                  <c:v>1842556</c:v>
                </c:pt>
                <c:pt idx="66">
                  <c:v>1835738</c:v>
                </c:pt>
                <c:pt idx="67">
                  <c:v>1878513</c:v>
                </c:pt>
                <c:pt idx="68">
                  <c:v>1889185</c:v>
                </c:pt>
                <c:pt idx="69">
                  <c:v>1940909</c:v>
                </c:pt>
                <c:pt idx="70">
                  <c:v>1985857</c:v>
                </c:pt>
                <c:pt idx="71">
                  <c:v>1988715</c:v>
                </c:pt>
                <c:pt idx="72">
                  <c:v>2075022</c:v>
                </c:pt>
                <c:pt idx="73">
                  <c:v>2149908</c:v>
                </c:pt>
                <c:pt idx="74">
                  <c:v>2083103</c:v>
                </c:pt>
                <c:pt idx="75">
                  <c:v>2060070</c:v>
                </c:pt>
                <c:pt idx="76">
                  <c:v>2002924</c:v>
                </c:pt>
                <c:pt idx="77">
                  <c:v>1962963</c:v>
                </c:pt>
                <c:pt idx="78">
                  <c:v>1961852</c:v>
                </c:pt>
                <c:pt idx="79">
                  <c:v>1983982</c:v>
                </c:pt>
                <c:pt idx="80">
                  <c:v>2006786</c:v>
                </c:pt>
                <c:pt idx="81">
                  <c:v>2064512</c:v>
                </c:pt>
                <c:pt idx="82">
                  <c:v>2117144</c:v>
                </c:pt>
                <c:pt idx="83">
                  <c:v>2127018</c:v>
                </c:pt>
                <c:pt idx="84">
                  <c:v>2185156</c:v>
                </c:pt>
                <c:pt idx="85">
                  <c:v>2180216</c:v>
                </c:pt>
                <c:pt idx="86">
                  <c:v>2163498</c:v>
                </c:pt>
                <c:pt idx="87">
                  <c:v>2104475</c:v>
                </c:pt>
                <c:pt idx="88">
                  <c:v>2035601</c:v>
                </c:pt>
                <c:pt idx="89">
                  <c:v>2020367</c:v>
                </c:pt>
                <c:pt idx="90">
                  <c:v>1995964</c:v>
                </c:pt>
                <c:pt idx="91">
                  <c:v>2016675</c:v>
                </c:pt>
                <c:pt idx="92">
                  <c:v>2039630</c:v>
                </c:pt>
                <c:pt idx="93">
                  <c:v>2096606</c:v>
                </c:pt>
                <c:pt idx="94">
                  <c:v>2143206</c:v>
                </c:pt>
                <c:pt idx="95">
                  <c:v>2181248</c:v>
                </c:pt>
                <c:pt idx="96">
                  <c:v>2232560</c:v>
                </c:pt>
                <c:pt idx="97">
                  <c:v>2219300</c:v>
                </c:pt>
                <c:pt idx="98">
                  <c:v>2181546</c:v>
                </c:pt>
                <c:pt idx="99">
                  <c:v>2162405</c:v>
                </c:pt>
                <c:pt idx="100">
                  <c:v>2090702</c:v>
                </c:pt>
                <c:pt idx="101">
                  <c:v>2054113</c:v>
                </c:pt>
                <c:pt idx="102">
                  <c:v>2014218</c:v>
                </c:pt>
                <c:pt idx="103">
                  <c:v>2049639</c:v>
                </c:pt>
                <c:pt idx="104">
                  <c:v>2050514</c:v>
                </c:pt>
                <c:pt idx="105">
                  <c:v>2075811</c:v>
                </c:pt>
                <c:pt idx="106">
                  <c:v>2121089</c:v>
                </c:pt>
                <c:pt idx="107">
                  <c:v>2112715</c:v>
                </c:pt>
                <c:pt idx="108">
                  <c:v>2176599</c:v>
                </c:pt>
                <c:pt idx="109">
                  <c:v>2165420</c:v>
                </c:pt>
                <c:pt idx="110">
                  <c:v>2144835</c:v>
                </c:pt>
                <c:pt idx="111">
                  <c:v>2095945</c:v>
                </c:pt>
                <c:pt idx="112">
                  <c:v>2007393</c:v>
                </c:pt>
                <c:pt idx="113">
                  <c:v>1974860</c:v>
                </c:pt>
                <c:pt idx="114">
                  <c:v>1989417</c:v>
                </c:pt>
                <c:pt idx="115">
                  <c:v>2019110</c:v>
                </c:pt>
                <c:pt idx="116">
                  <c:v>2013286</c:v>
                </c:pt>
                <c:pt idx="117">
                  <c:v>2052861</c:v>
                </c:pt>
                <c:pt idx="118">
                  <c:v>2095580</c:v>
                </c:pt>
                <c:pt idx="119">
                  <c:v>2102937</c:v>
                </c:pt>
                <c:pt idx="120">
                  <c:v>2171503</c:v>
                </c:pt>
                <c:pt idx="121">
                  <c:v>2169277</c:v>
                </c:pt>
                <c:pt idx="122">
                  <c:v>2148530</c:v>
                </c:pt>
                <c:pt idx="123">
                  <c:v>2075676</c:v>
                </c:pt>
                <c:pt idx="124">
                  <c:v>2004528</c:v>
                </c:pt>
                <c:pt idx="125">
                  <c:v>1959754</c:v>
                </c:pt>
                <c:pt idx="126">
                  <c:v>1954984</c:v>
                </c:pt>
                <c:pt idx="127">
                  <c:v>1983677</c:v>
                </c:pt>
                <c:pt idx="128">
                  <c:v>1966166</c:v>
                </c:pt>
                <c:pt idx="129">
                  <c:v>1992836</c:v>
                </c:pt>
                <c:pt idx="130">
                  <c:v>2023164</c:v>
                </c:pt>
                <c:pt idx="131">
                  <c:v>2022873</c:v>
                </c:pt>
                <c:pt idx="132">
                  <c:v>2082508</c:v>
                </c:pt>
                <c:pt idx="133">
                  <c:v>2075275</c:v>
                </c:pt>
                <c:pt idx="134">
                  <c:v>2059451</c:v>
                </c:pt>
                <c:pt idx="135">
                  <c:v>2023124</c:v>
                </c:pt>
                <c:pt idx="136">
                  <c:v>1973231</c:v>
                </c:pt>
                <c:pt idx="137">
                  <c:v>1965869</c:v>
                </c:pt>
                <c:pt idx="138">
                  <c:v>1970338</c:v>
                </c:pt>
                <c:pt idx="139">
                  <c:v>2028296</c:v>
                </c:pt>
                <c:pt idx="140">
                  <c:v>2017363</c:v>
                </c:pt>
                <c:pt idx="141">
                  <c:v>2048577</c:v>
                </c:pt>
                <c:pt idx="142">
                  <c:v>2094473</c:v>
                </c:pt>
                <c:pt idx="143">
                  <c:v>2129547</c:v>
                </c:pt>
                <c:pt idx="144">
                  <c:v>2261925</c:v>
                </c:pt>
                <c:pt idx="145">
                  <c:v>2315331</c:v>
                </c:pt>
                <c:pt idx="146">
                  <c:v>2300975</c:v>
                </c:pt>
                <c:pt idx="147">
                  <c:v>2338517</c:v>
                </c:pt>
                <c:pt idx="148">
                  <c:v>2353575</c:v>
                </c:pt>
                <c:pt idx="149">
                  <c:v>2390424</c:v>
                </c:pt>
                <c:pt idx="150">
                  <c:v>2426916</c:v>
                </c:pt>
                <c:pt idx="151">
                  <c:v>2530001</c:v>
                </c:pt>
                <c:pt idx="152">
                  <c:v>2625368</c:v>
                </c:pt>
                <c:pt idx="153">
                  <c:v>2818026</c:v>
                </c:pt>
                <c:pt idx="154">
                  <c:v>2989269</c:v>
                </c:pt>
                <c:pt idx="155">
                  <c:v>3128963</c:v>
                </c:pt>
                <c:pt idx="156">
                  <c:v>3327801</c:v>
                </c:pt>
                <c:pt idx="157">
                  <c:v>3481859</c:v>
                </c:pt>
                <c:pt idx="158">
                  <c:v>3605402</c:v>
                </c:pt>
                <c:pt idx="159">
                  <c:v>3644880</c:v>
                </c:pt>
                <c:pt idx="160">
                  <c:v>3620133</c:v>
                </c:pt>
                <c:pt idx="161">
                  <c:v>3564889</c:v>
                </c:pt>
                <c:pt idx="162">
                  <c:v>3544095</c:v>
                </c:pt>
                <c:pt idx="163">
                  <c:v>3629080</c:v>
                </c:pt>
                <c:pt idx="164">
                  <c:v>3709447</c:v>
                </c:pt>
                <c:pt idx="165">
                  <c:v>3808353</c:v>
                </c:pt>
                <c:pt idx="166">
                  <c:v>3868946</c:v>
                </c:pt>
                <c:pt idx="167">
                  <c:v>3923603</c:v>
                </c:pt>
                <c:pt idx="168">
                  <c:v>4048493</c:v>
                </c:pt>
                <c:pt idx="169">
                  <c:v>4130625</c:v>
                </c:pt>
                <c:pt idx="170">
                  <c:v>4166613</c:v>
                </c:pt>
                <c:pt idx="171">
                  <c:v>4142425</c:v>
                </c:pt>
                <c:pt idx="172">
                  <c:v>4066202</c:v>
                </c:pt>
                <c:pt idx="173">
                  <c:v>3982368</c:v>
                </c:pt>
                <c:pt idx="174">
                  <c:v>3908578</c:v>
                </c:pt>
                <c:pt idx="175">
                  <c:v>3969661</c:v>
                </c:pt>
                <c:pt idx="176">
                  <c:v>4017763</c:v>
                </c:pt>
                <c:pt idx="177">
                  <c:v>4085976</c:v>
                </c:pt>
                <c:pt idx="178">
                  <c:v>4110294</c:v>
                </c:pt>
                <c:pt idx="179">
                  <c:v>4100073</c:v>
                </c:pt>
                <c:pt idx="180">
                  <c:v>4231003</c:v>
                </c:pt>
                <c:pt idx="181">
                  <c:v>4299263</c:v>
                </c:pt>
                <c:pt idx="182">
                  <c:v>4333669</c:v>
                </c:pt>
                <c:pt idx="183">
                  <c:v>4269360</c:v>
                </c:pt>
                <c:pt idx="184">
                  <c:v>4189659</c:v>
                </c:pt>
                <c:pt idx="185">
                  <c:v>4121801</c:v>
                </c:pt>
                <c:pt idx="186">
                  <c:v>4079742</c:v>
                </c:pt>
                <c:pt idx="187">
                  <c:v>4130927</c:v>
                </c:pt>
                <c:pt idx="188">
                  <c:v>4226744</c:v>
                </c:pt>
                <c:pt idx="189">
                  <c:v>4360926</c:v>
                </c:pt>
                <c:pt idx="190">
                  <c:v>4420462</c:v>
                </c:pt>
                <c:pt idx="191">
                  <c:v>4422359</c:v>
                </c:pt>
                <c:pt idx="192">
                  <c:v>4599829</c:v>
                </c:pt>
                <c:pt idx="193">
                  <c:v>4712098</c:v>
                </c:pt>
                <c:pt idx="194">
                  <c:v>4750867</c:v>
                </c:pt>
                <c:pt idx="195">
                  <c:v>4744235</c:v>
                </c:pt>
                <c:pt idx="196">
                  <c:v>4714122</c:v>
                </c:pt>
                <c:pt idx="197">
                  <c:v>4615269</c:v>
                </c:pt>
                <c:pt idx="198">
                  <c:v>4587455</c:v>
                </c:pt>
                <c:pt idx="199">
                  <c:v>4625634</c:v>
                </c:pt>
                <c:pt idx="200">
                  <c:v>4705279</c:v>
                </c:pt>
                <c:pt idx="201">
                  <c:v>4833521</c:v>
                </c:pt>
                <c:pt idx="202">
                  <c:v>4907817</c:v>
                </c:pt>
                <c:pt idx="203">
                  <c:v>4848723</c:v>
                </c:pt>
                <c:pt idx="204">
                  <c:v>4980778</c:v>
                </c:pt>
                <c:pt idx="205">
                  <c:v>5040222</c:v>
                </c:pt>
                <c:pt idx="206">
                  <c:v>5035243</c:v>
                </c:pt>
                <c:pt idx="207">
                  <c:v>4989193</c:v>
                </c:pt>
                <c:pt idx="208">
                  <c:v>4890928</c:v>
                </c:pt>
                <c:pt idx="209">
                  <c:v>4763680</c:v>
                </c:pt>
                <c:pt idx="210">
                  <c:v>4698814</c:v>
                </c:pt>
                <c:pt idx="211">
                  <c:v>4698783</c:v>
                </c:pt>
                <c:pt idx="212">
                  <c:v>4724355</c:v>
                </c:pt>
                <c:pt idx="213">
                  <c:v>4811383</c:v>
                </c:pt>
                <c:pt idx="214">
                  <c:v>4808908</c:v>
                </c:pt>
                <c:pt idx="215">
                  <c:v>4701338</c:v>
                </c:pt>
                <c:pt idx="216">
                  <c:v>4814435</c:v>
                </c:pt>
                <c:pt idx="217">
                  <c:v>4812486</c:v>
                </c:pt>
                <c:pt idx="218">
                  <c:v>4795866</c:v>
                </c:pt>
                <c:pt idx="219">
                  <c:v>4684301</c:v>
                </c:pt>
                <c:pt idx="220">
                  <c:v>4572385</c:v>
                </c:pt>
                <c:pt idx="221">
                  <c:v>4449701</c:v>
                </c:pt>
                <c:pt idx="222">
                  <c:v>4419860</c:v>
                </c:pt>
                <c:pt idx="223">
                  <c:v>4427930</c:v>
                </c:pt>
                <c:pt idx="224">
                  <c:v>4447650</c:v>
                </c:pt>
                <c:pt idx="225">
                  <c:v>4526804</c:v>
                </c:pt>
                <c:pt idx="226">
                  <c:v>4512116</c:v>
                </c:pt>
                <c:pt idx="227">
                  <c:v>4447711</c:v>
                </c:pt>
                <c:pt idx="228">
                  <c:v>4525691</c:v>
                </c:pt>
                <c:pt idx="229">
                  <c:v>4512153</c:v>
                </c:pt>
                <c:pt idx="230">
                  <c:v>4451939</c:v>
                </c:pt>
                <c:pt idx="231">
                  <c:v>4333016</c:v>
                </c:pt>
                <c:pt idx="232">
                  <c:v>4215031</c:v>
                </c:pt>
                <c:pt idx="233">
                  <c:v>4120304</c:v>
                </c:pt>
                <c:pt idx="234">
                  <c:v>4046276</c:v>
                </c:pt>
                <c:pt idx="235">
                  <c:v>4067955</c:v>
                </c:pt>
                <c:pt idx="236">
                  <c:v>4094042</c:v>
                </c:pt>
                <c:pt idx="237">
                  <c:v>4176369</c:v>
                </c:pt>
                <c:pt idx="238">
                  <c:v>4149298</c:v>
                </c:pt>
                <c:pt idx="239">
                  <c:v>4093508</c:v>
                </c:pt>
                <c:pt idx="240">
                  <c:v>4150755</c:v>
                </c:pt>
                <c:pt idx="241">
                  <c:v>4152986</c:v>
                </c:pt>
                <c:pt idx="242">
                  <c:v>4094770</c:v>
                </c:pt>
                <c:pt idx="243">
                  <c:v>4011171</c:v>
                </c:pt>
                <c:pt idx="244">
                  <c:v>3891403</c:v>
                </c:pt>
                <c:pt idx="245">
                  <c:v>3767054</c:v>
                </c:pt>
                <c:pt idx="246">
                  <c:v>3683061</c:v>
                </c:pt>
                <c:pt idx="247">
                  <c:v>3697496</c:v>
                </c:pt>
                <c:pt idx="248">
                  <c:v>3720297</c:v>
                </c:pt>
                <c:pt idx="249">
                  <c:v>3764982</c:v>
                </c:pt>
                <c:pt idx="250">
                  <c:v>3789823</c:v>
                </c:pt>
                <c:pt idx="251">
                  <c:v>3702974</c:v>
                </c:pt>
                <c:pt idx="252">
                  <c:v>3760231</c:v>
                </c:pt>
                <c:pt idx="253">
                  <c:v>3750876</c:v>
                </c:pt>
                <c:pt idx="254">
                  <c:v>3702317</c:v>
                </c:pt>
                <c:pt idx="255">
                  <c:v>3573036</c:v>
                </c:pt>
                <c:pt idx="256">
                  <c:v>3461128</c:v>
                </c:pt>
                <c:pt idx="257">
                  <c:v>3362811</c:v>
                </c:pt>
                <c:pt idx="258">
                  <c:v>3335924</c:v>
                </c:pt>
                <c:pt idx="259">
                  <c:v>3382324</c:v>
                </c:pt>
                <c:pt idx="260">
                  <c:v>3410182</c:v>
                </c:pt>
                <c:pt idx="261">
                  <c:v>3467026</c:v>
                </c:pt>
                <c:pt idx="262">
                  <c:v>3474281</c:v>
                </c:pt>
                <c:pt idx="263">
                  <c:v>3412781</c:v>
                </c:pt>
                <c:pt idx="264">
                  <c:v>3476528</c:v>
                </c:pt>
                <c:pt idx="265">
                  <c:v>3470248</c:v>
                </c:pt>
                <c:pt idx="266">
                  <c:v>3422551</c:v>
                </c:pt>
                <c:pt idx="267">
                  <c:v>3335868</c:v>
                </c:pt>
                <c:pt idx="268">
                  <c:v>3252130</c:v>
                </c:pt>
                <c:pt idx="269">
                  <c:v>3162162</c:v>
                </c:pt>
                <c:pt idx="270">
                  <c:v>3135021</c:v>
                </c:pt>
                <c:pt idx="271">
                  <c:v>3182068</c:v>
                </c:pt>
                <c:pt idx="272">
                  <c:v>3202509</c:v>
                </c:pt>
                <c:pt idx="273">
                  <c:v>3254703</c:v>
                </c:pt>
                <c:pt idx="274">
                  <c:v>3252867</c:v>
                </c:pt>
                <c:pt idx="275">
                  <c:v>3202297</c:v>
                </c:pt>
                <c:pt idx="276">
                  <c:v>3285761</c:v>
                </c:pt>
                <c:pt idx="277">
                  <c:v>3289040</c:v>
                </c:pt>
                <c:pt idx="278">
                  <c:v>3255084</c:v>
                </c:pt>
                <c:pt idx="279">
                  <c:v>3163566</c:v>
                </c:pt>
                <c:pt idx="280">
                  <c:v>3079491</c:v>
                </c:pt>
                <c:pt idx="281">
                  <c:v>3015686</c:v>
                </c:pt>
                <c:pt idx="282">
                  <c:v>3011433</c:v>
                </c:pt>
                <c:pt idx="283">
                  <c:v>3065804</c:v>
                </c:pt>
                <c:pt idx="284">
                  <c:v>3079711</c:v>
                </c:pt>
                <c:pt idx="285">
                  <c:v>3177659</c:v>
                </c:pt>
                <c:pt idx="286">
                  <c:v>3198184</c:v>
                </c:pt>
                <c:pt idx="287">
                  <c:v>3163605</c:v>
                </c:pt>
                <c:pt idx="288">
                  <c:v>3253853</c:v>
                </c:pt>
                <c:pt idx="289">
                  <c:v>3246047</c:v>
                </c:pt>
                <c:pt idx="290">
                  <c:v>3548312</c:v>
                </c:pt>
                <c:pt idx="291">
                  <c:v>3831203</c:v>
                </c:pt>
                <c:pt idx="292">
                  <c:v>3857776</c:v>
                </c:pt>
                <c:pt idx="293">
                  <c:v>3862883</c:v>
                </c:pt>
                <c:pt idx="294">
                  <c:v>3773034</c:v>
                </c:pt>
                <c:pt idx="295">
                  <c:v>3802814</c:v>
                </c:pt>
                <c:pt idx="296">
                  <c:v>3776485</c:v>
                </c:pt>
                <c:pt idx="297">
                  <c:v>3826043</c:v>
                </c:pt>
                <c:pt idx="298">
                  <c:v>3851312</c:v>
                </c:pt>
                <c:pt idx="299">
                  <c:v>3888137</c:v>
                </c:pt>
                <c:pt idx="300">
                  <c:v>3964353</c:v>
                </c:pt>
                <c:pt idx="301">
                  <c:v>4008789</c:v>
                </c:pt>
                <c:pt idx="302">
                  <c:v>3949640</c:v>
                </c:pt>
                <c:pt idx="303">
                  <c:v>3910628</c:v>
                </c:pt>
                <c:pt idx="304">
                  <c:v>3781250</c:v>
                </c:pt>
                <c:pt idx="305">
                  <c:v>3614339</c:v>
                </c:pt>
                <c:pt idx="306">
                  <c:v>3416498</c:v>
                </c:pt>
                <c:pt idx="307">
                  <c:v>3333915</c:v>
                </c:pt>
                <c:pt idx="308">
                  <c:v>3257802</c:v>
                </c:pt>
                <c:pt idx="309">
                  <c:v>3257068</c:v>
                </c:pt>
                <c:pt idx="310">
                  <c:v>3182687</c:v>
                </c:pt>
                <c:pt idx="311">
                  <c:v>3105905</c:v>
                </c:pt>
                <c:pt idx="312">
                  <c:v>3123078</c:v>
                </c:pt>
                <c:pt idx="313">
                  <c:v>3111684</c:v>
                </c:pt>
                <c:pt idx="314">
                  <c:v>3108763</c:v>
                </c:pt>
                <c:pt idx="315">
                  <c:v>3022503</c:v>
                </c:pt>
                <c:pt idx="316">
                  <c:v>2922991</c:v>
                </c:pt>
                <c:pt idx="317">
                  <c:v>2880582</c:v>
                </c:pt>
                <c:pt idx="318">
                  <c:v>2883812</c:v>
                </c:pt>
                <c:pt idx="319">
                  <c:v>2924240</c:v>
                </c:pt>
                <c:pt idx="320">
                  <c:v>2941919</c:v>
                </c:pt>
                <c:pt idx="321">
                  <c:v>2914892</c:v>
                </c:pt>
                <c:pt idx="322">
                  <c:v>2881380</c:v>
                </c:pt>
                <c:pt idx="323">
                  <c:v>2837653</c:v>
                </c:pt>
                <c:pt idx="324">
                  <c:v>2908397</c:v>
                </c:pt>
                <c:pt idx="325">
                  <c:v>2911015</c:v>
                </c:pt>
                <c:pt idx="326">
                  <c:v>2862260</c:v>
                </c:pt>
                <c:pt idx="327">
                  <c:v>2788370</c:v>
                </c:pt>
                <c:pt idx="328">
                  <c:v>2739110</c:v>
                </c:pt>
                <c:pt idx="329">
                  <c:v>2688842</c:v>
                </c:pt>
                <c:pt idx="330">
                  <c:v>2677874</c:v>
                </c:pt>
                <c:pt idx="331">
                  <c:v>2702700</c:v>
                </c:pt>
                <c:pt idx="332">
                  <c:v>2722468</c:v>
                </c:pt>
                <c:pt idx="333">
                  <c:v>2759404</c:v>
                </c:pt>
                <c:pt idx="334">
                  <c:v>2734831</c:v>
                </c:pt>
                <c:pt idx="335">
                  <c:v>2707456</c:v>
                </c:pt>
                <c:pt idx="336">
                  <c:v>2767860</c:v>
                </c:pt>
                <c:pt idx="337">
                  <c:v>2760408</c:v>
                </c:pt>
                <c:pt idx="338">
                  <c:v>2727003</c:v>
                </c:pt>
                <c:pt idx="339">
                  <c:v>2666500</c:v>
                </c:pt>
                <c:pt idx="340">
                  <c:v>2607850</c:v>
                </c:pt>
                <c:pt idx="341">
                  <c:v>2561067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107-F0F5-4C17-A6B8-E326758EF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57760"/>
        <c:axId val="176359680"/>
      </c:lineChart>
      <c:dateAx>
        <c:axId val="176357760"/>
        <c:scaling>
          <c:orientation val="minMax"/>
          <c:max val="45474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_tradnl" sz="1000"/>
                  <a:t>MES/AÑO</a:t>
                </a:r>
                <a:endParaRPr lang="es-ES_tradnl"/>
              </a:p>
            </c:rich>
          </c:tx>
          <c:layout>
            <c:manualLayout>
              <c:xMode val="edge"/>
              <c:yMode val="edge"/>
              <c:x val="0.86819907143604413"/>
              <c:y val="0.86238841917911113"/>
            </c:manualLayout>
          </c:layout>
          <c:overlay val="0"/>
          <c:spPr>
            <a:solidFill>
              <a:srgbClr val="FFFFFF"/>
            </a:solidFill>
            <a:ln w="3175">
              <a:solidFill>
                <a:srgbClr val="FF0000"/>
              </a:solidFill>
              <a:prstDash val="solid"/>
            </a:ln>
          </c:spPr>
        </c:title>
        <c:numFmt formatCode="mmm\-yy" sourceLinked="0"/>
        <c:majorTickMark val="cross"/>
        <c:minorTickMark val="none"/>
        <c:tickLblPos val="nextTo"/>
        <c:spPr>
          <a:ln w="25400">
            <a:solidFill>
              <a:srgbClr val="FF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359680"/>
        <c:crossesAt val="1750000"/>
        <c:auto val="1"/>
        <c:lblOffset val="100"/>
        <c:baseTimeUnit val="months"/>
        <c:majorUnit val="1"/>
        <c:majorTimeUnit val="years"/>
        <c:minorUnit val="1"/>
        <c:minorTimeUnit val="months"/>
      </c:dateAx>
      <c:valAx>
        <c:axId val="176359680"/>
        <c:scaling>
          <c:orientation val="minMax"/>
          <c:max val="5060000"/>
          <c:min val="17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_tradnl"/>
                  <a:t>Nº DE PARADOS</a:t>
                </a:r>
              </a:p>
            </c:rich>
          </c:tx>
          <c:layout>
            <c:manualLayout>
              <c:xMode val="edge"/>
              <c:yMode val="edge"/>
              <c:x val="5.3991510921923627E-3"/>
              <c:y val="3.5751781027371581E-2"/>
            </c:manualLayout>
          </c:layout>
          <c:overlay val="0"/>
          <c:spPr>
            <a:solidFill>
              <a:srgbClr val="FFFFFF"/>
            </a:solidFill>
            <a:ln w="3175">
              <a:solidFill>
                <a:srgbClr val="339966"/>
              </a:solidFill>
              <a:prstDash val="solid"/>
            </a:ln>
          </c:spPr>
        </c:title>
        <c:numFmt formatCode="#,##0" sourceLinked="1"/>
        <c:majorTickMark val="cross"/>
        <c:minorTickMark val="none"/>
        <c:tickLblPos val="nextTo"/>
        <c:spPr>
          <a:ln w="25400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357760"/>
        <c:crosses val="autoZero"/>
        <c:crossBetween val="midCat"/>
      </c:valAx>
      <c:spPr>
        <a:solidFill>
          <a:srgbClr val="FFFFCC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CC99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_tradnl" sz="1600">
                <a:solidFill>
                  <a:schemeClr val="tx1"/>
                </a:solidFill>
              </a:rPr>
              <a:t>EVOLUCION DEL PARO 2007-2024 (datos en miles) (junio</a:t>
            </a:r>
            <a:r>
              <a:rPr lang="es-ES_tradnl" sz="1600" b="1" i="0" baseline="0">
                <a:solidFill>
                  <a:schemeClr val="tx1"/>
                </a:solidFill>
                <a:effectLst/>
              </a:rPr>
              <a:t> 2024)</a:t>
            </a:r>
            <a:endParaRPr lang="es-ES" sz="16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0496867289695331"/>
          <c:y val="4.555920541855718E-3"/>
        </c:manualLayout>
      </c:layout>
      <c:overlay val="0"/>
      <c:spPr>
        <a:solidFill>
          <a:srgbClr val="FFFFCC"/>
        </a:solidFill>
        <a:ln w="3175">
          <a:solidFill>
            <a:srgbClr val="FF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8891657634396035E-2"/>
          <c:y val="6.0885408315307601E-2"/>
          <c:w val="0.86984787401977781"/>
          <c:h val="0.8488417936353186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FF00"/>
              </a:solidFill>
              <a:ln w="6350">
                <a:solidFill>
                  <a:srgbClr val="333333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61-4F2A-AD98-5E692803B3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661-4F2A-AD98-5E692803B32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661-4F2A-AD98-5E692803B32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661-4F2A-AD98-5E692803B32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661-4F2A-AD98-5E692803B32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661-4F2A-AD98-5E692803B32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661-4F2A-AD98-5E692803B32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661-4F2A-AD98-5E692803B32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661-4F2A-AD98-5E692803B32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5661-4F2A-AD98-5E692803B32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5661-4F2A-AD98-5E692803B32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5661-4F2A-AD98-5E692803B32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661-4F2A-AD98-5E692803B32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661-4F2A-AD98-5E692803B32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661-4F2A-AD98-5E692803B32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661-4F2A-AD98-5E692803B32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661-4F2A-AD98-5E692803B32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661-4F2A-AD98-5E692803B32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661-4F2A-AD98-5E692803B32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661-4F2A-AD98-5E692803B32A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5661-4F2A-AD98-5E692803B32A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5661-4F2A-AD98-5E692803B32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5661-4F2A-AD98-5E692803B32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5661-4F2A-AD98-5E692803B32A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5661-4F2A-AD98-5E692803B32A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5661-4F2A-AD98-5E692803B32A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5661-4F2A-AD98-5E692803B32A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5661-4F2A-AD98-5E692803B32A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5661-4F2A-AD98-5E692803B32A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5661-4F2A-AD98-5E692803B32A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5661-4F2A-AD98-5E692803B32A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5661-4F2A-AD98-5E692803B32A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5661-4F2A-AD98-5E692803B32A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5661-4F2A-AD98-5E692803B32A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5661-4F2A-AD98-5E692803B32A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5661-4F2A-AD98-5E692803B32A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5661-4F2A-AD98-5E692803B32A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5661-4F2A-AD98-5E692803B32A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5661-4F2A-AD98-5E692803B32A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5661-4F2A-AD98-5E692803B32A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5661-4F2A-AD98-5E692803B32A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5661-4F2A-AD98-5E692803B32A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5661-4F2A-AD98-5E692803B32A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5661-4F2A-AD98-5E692803B32A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5661-4F2A-AD98-5E692803B32A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5661-4F2A-AD98-5E692803B32A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5661-4F2A-AD98-5E692803B32A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5661-4F2A-AD98-5E692803B32A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5661-4F2A-AD98-5E692803B32A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5661-4F2A-AD98-5E692803B32A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5661-4F2A-AD98-5E692803B32A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5661-4F2A-AD98-5E692803B32A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4-5661-4F2A-AD98-5E692803B32A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35-5661-4F2A-AD98-5E692803B32A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36-5661-4F2A-AD98-5E692803B32A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37-5661-4F2A-AD98-5E692803B32A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38-5661-4F2A-AD98-5E692803B32A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39-5661-4F2A-AD98-5E692803B32A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3A-5661-4F2A-AD98-5E692803B32A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3B-5661-4F2A-AD98-5E692803B32A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3C-5661-4F2A-AD98-5E692803B32A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3D-5661-4F2A-AD98-5E692803B32A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3E-5661-4F2A-AD98-5E692803B32A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3F-5661-4F2A-AD98-5E692803B32A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0-5661-4F2A-AD98-5E692803B32A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1-5661-4F2A-AD98-5E692803B32A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2-5661-4F2A-AD98-5E692803B32A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3-5661-4F2A-AD98-5E692803B32A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4-5661-4F2A-AD98-5E692803B32A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45-5661-4F2A-AD98-5E692803B32A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46-5661-4F2A-AD98-5E692803B32A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47-5661-4F2A-AD98-5E692803B32A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48-5661-4F2A-AD98-5E692803B32A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49-5661-4F2A-AD98-5E692803B32A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4A-5661-4F2A-AD98-5E692803B32A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4B-5661-4F2A-AD98-5E692803B32A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4C-5661-4F2A-AD98-5E692803B32A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4D-5661-4F2A-AD98-5E692803B32A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4E-5661-4F2A-AD98-5E692803B32A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4F-5661-4F2A-AD98-5E692803B32A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50-5661-4F2A-AD98-5E692803B32A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51-5661-4F2A-AD98-5E692803B32A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52-5661-4F2A-AD98-5E692803B32A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53-5661-4F2A-AD98-5E692803B32A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54-5661-4F2A-AD98-5E692803B32A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55-5661-4F2A-AD98-5E692803B32A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56-5661-4F2A-AD98-5E692803B32A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57-5661-4F2A-AD98-5E692803B32A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58-5661-4F2A-AD98-5E692803B32A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59-5661-4F2A-AD98-5E692803B32A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5A-5661-4F2A-AD98-5E692803B32A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5B-5661-4F2A-AD98-5E692803B32A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5C-5661-4F2A-AD98-5E692803B32A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5D-5661-4F2A-AD98-5E692803B32A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5E-5661-4F2A-AD98-5E692803B32A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5F-5661-4F2A-AD98-5E692803B32A}"/>
              </c:ext>
            </c:extLst>
          </c:dPt>
          <c:dPt>
            <c:idx val="96"/>
            <c:bubble3D val="0"/>
            <c:extLst>
              <c:ext xmlns:c16="http://schemas.microsoft.com/office/drawing/2014/chart" uri="{C3380CC4-5D6E-409C-BE32-E72D297353CC}">
                <c16:uniqueId val="{00000060-5661-4F2A-AD98-5E692803B32A}"/>
              </c:ext>
            </c:extLst>
          </c:dPt>
          <c:dPt>
            <c:idx val="97"/>
            <c:bubble3D val="0"/>
            <c:extLst>
              <c:ext xmlns:c16="http://schemas.microsoft.com/office/drawing/2014/chart" uri="{C3380CC4-5D6E-409C-BE32-E72D297353CC}">
                <c16:uniqueId val="{00000061-5661-4F2A-AD98-5E692803B32A}"/>
              </c:ext>
            </c:extLst>
          </c:dPt>
          <c:dPt>
            <c:idx val="98"/>
            <c:bubble3D val="0"/>
            <c:extLst>
              <c:ext xmlns:c16="http://schemas.microsoft.com/office/drawing/2014/chart" uri="{C3380CC4-5D6E-409C-BE32-E72D297353CC}">
                <c16:uniqueId val="{00000062-5661-4F2A-AD98-5E692803B32A}"/>
              </c:ext>
            </c:extLst>
          </c:dPt>
          <c:dPt>
            <c:idx val="99"/>
            <c:bubble3D val="0"/>
            <c:extLst>
              <c:ext xmlns:c16="http://schemas.microsoft.com/office/drawing/2014/chart" uri="{C3380CC4-5D6E-409C-BE32-E72D297353CC}">
                <c16:uniqueId val="{00000063-5661-4F2A-AD98-5E692803B32A}"/>
              </c:ext>
            </c:extLst>
          </c:dPt>
          <c:dPt>
            <c:idx val="100"/>
            <c:bubble3D val="0"/>
            <c:extLst>
              <c:ext xmlns:c16="http://schemas.microsoft.com/office/drawing/2014/chart" uri="{C3380CC4-5D6E-409C-BE32-E72D297353CC}">
                <c16:uniqueId val="{00000064-5661-4F2A-AD98-5E692803B32A}"/>
              </c:ext>
            </c:extLst>
          </c:dPt>
          <c:dPt>
            <c:idx val="101"/>
            <c:bubble3D val="0"/>
            <c:extLst>
              <c:ext xmlns:c16="http://schemas.microsoft.com/office/drawing/2014/chart" uri="{C3380CC4-5D6E-409C-BE32-E72D297353CC}">
                <c16:uniqueId val="{00000065-5661-4F2A-AD98-5E692803B32A}"/>
              </c:ext>
            </c:extLst>
          </c:dPt>
          <c:dPt>
            <c:idx val="102"/>
            <c:bubble3D val="0"/>
            <c:extLst>
              <c:ext xmlns:c16="http://schemas.microsoft.com/office/drawing/2014/chart" uri="{C3380CC4-5D6E-409C-BE32-E72D297353CC}">
                <c16:uniqueId val="{00000066-5661-4F2A-AD98-5E692803B32A}"/>
              </c:ext>
            </c:extLst>
          </c:dPt>
          <c:dPt>
            <c:idx val="103"/>
            <c:bubble3D val="0"/>
            <c:extLst>
              <c:ext xmlns:c16="http://schemas.microsoft.com/office/drawing/2014/chart" uri="{C3380CC4-5D6E-409C-BE32-E72D297353CC}">
                <c16:uniqueId val="{00000067-5661-4F2A-AD98-5E692803B32A}"/>
              </c:ext>
            </c:extLst>
          </c:dPt>
          <c:dPt>
            <c:idx val="104"/>
            <c:bubble3D val="0"/>
            <c:extLst>
              <c:ext xmlns:c16="http://schemas.microsoft.com/office/drawing/2014/chart" uri="{C3380CC4-5D6E-409C-BE32-E72D297353CC}">
                <c16:uniqueId val="{00000068-5661-4F2A-AD98-5E692803B32A}"/>
              </c:ext>
            </c:extLst>
          </c:dPt>
          <c:dPt>
            <c:idx val="105"/>
            <c:bubble3D val="0"/>
            <c:extLst>
              <c:ext xmlns:c16="http://schemas.microsoft.com/office/drawing/2014/chart" uri="{C3380CC4-5D6E-409C-BE32-E72D297353CC}">
                <c16:uniqueId val="{00000069-5661-4F2A-AD98-5E692803B32A}"/>
              </c:ext>
            </c:extLst>
          </c:dPt>
          <c:dPt>
            <c:idx val="106"/>
            <c:bubble3D val="0"/>
            <c:extLst>
              <c:ext xmlns:c16="http://schemas.microsoft.com/office/drawing/2014/chart" uri="{C3380CC4-5D6E-409C-BE32-E72D297353CC}">
                <c16:uniqueId val="{0000006A-5661-4F2A-AD98-5E692803B32A}"/>
              </c:ext>
            </c:extLst>
          </c:dPt>
          <c:dLbls>
            <c:dLbl>
              <c:idx val="0"/>
              <c:layout>
                <c:manualLayout>
                  <c:x val="1.6203948984335196E-2"/>
                  <c:y val="3.9273471840116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1,965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61-4F2A-AD98-5E692803B32A}"/>
                </c:ext>
              </c:extLst>
            </c:dLbl>
            <c:dLbl>
              <c:idx val="1"/>
              <c:layout>
                <c:manualLayout>
                  <c:x val="0.75799708814622857"/>
                  <c:y val="-0.2366052386906885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2.942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61-4F2A-AD98-5E692803B32A}"/>
                </c:ext>
              </c:extLst>
            </c:dLbl>
            <c:dLbl>
              <c:idx val="2"/>
              <c:layout>
                <c:manualLayout>
                  <c:x val="-1.8189337919838115E-2"/>
                  <c:y val="-2.1159821958795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2,083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61-4F2A-AD98-5E692803B32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61-4F2A-AD98-5E692803B32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61-4F2A-AD98-5E692803B32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61-4F2A-AD98-5E692803B32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61-4F2A-AD98-5E692803B32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61-4F2A-AD98-5E692803B32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61-4F2A-AD98-5E692803B32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661-4F2A-AD98-5E692803B32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661-4F2A-AD98-5E692803B32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661-4F2A-AD98-5E692803B32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661-4F2A-AD98-5E692803B32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661-4F2A-AD98-5E692803B32A}"/>
                </c:ext>
              </c:extLst>
            </c:dLbl>
            <c:dLbl>
              <c:idx val="14"/>
              <c:layout>
                <c:manualLayout>
                  <c:x val="-4.6325952561844401E-2"/>
                  <c:y val="-1.44000932922729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2,315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661-4F2A-AD98-5E692803B32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661-4F2A-AD98-5E692803B32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661-4F2A-AD98-5E692803B32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661-4F2A-AD98-5E692803B32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661-4F2A-AD98-5E692803B32A}"/>
                </c:ext>
              </c:extLst>
            </c:dLbl>
            <c:dLbl>
              <c:idx val="19"/>
              <c:layout>
                <c:manualLayout>
                  <c:x val="0.15958189370413667"/>
                  <c:y val="-0.4833685291953477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4.422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661-4F2A-AD98-5E692803B32A}"/>
                </c:ext>
              </c:extLst>
            </c:dLbl>
            <c:dLbl>
              <c:idx val="20"/>
              <c:layout>
                <c:manualLayout>
                  <c:x val="0.3951833170153356"/>
                  <c:y val="-0.3140696725960920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3.790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661-4F2A-AD98-5E692803B32A}"/>
                </c:ext>
              </c:extLst>
            </c:dLbl>
            <c:dLbl>
              <c:idx val="21"/>
              <c:layout>
                <c:manualLayout>
                  <c:x val="0.49745959137784218"/>
                  <c:y val="-0.1371847979227258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3.289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661-4F2A-AD98-5E692803B32A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661-4F2A-AD98-5E692803B32A}"/>
                </c:ext>
              </c:extLst>
            </c:dLbl>
            <c:dLbl>
              <c:idx val="23"/>
              <c:layout>
                <c:manualLayout>
                  <c:x val="0.4407612005740848"/>
                  <c:y val="-0.104452012470236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3.474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661-4F2A-AD98-5E692803B32A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661-4F2A-AD98-5E692803B32A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661-4F2A-AD98-5E692803B32A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661-4F2A-AD98-5E692803B32A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661-4F2A-AD98-5E692803B32A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661-4F2A-AD98-5E692803B32A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661-4F2A-AD98-5E692803B32A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661-4F2A-AD98-5E692803B32A}"/>
                </c:ext>
              </c:extLst>
            </c:dLbl>
            <c:dLbl>
              <c:idx val="31"/>
              <c:layout>
                <c:manualLayout>
                  <c:x val="-5.0852749922776372E-2"/>
                  <c:y val="-1.86362723145674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3,644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661-4F2A-AD98-5E692803B32A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661-4F2A-AD98-5E692803B32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661-4F2A-AD98-5E692803B32A}"/>
                </c:ext>
              </c:extLst>
            </c:dLbl>
            <c:dLbl>
              <c:idx val="34"/>
              <c:layout>
                <c:manualLayout>
                  <c:x val="-4.208185156369474E-2"/>
                  <c:y val="9.97788428082241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3,544M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661-4F2A-AD98-5E692803B32A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661-4F2A-AD98-5E692803B32A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661-4F2A-AD98-5E692803B32A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661-4F2A-AD98-5E692803B32A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661-4F2A-AD98-5E692803B32A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661-4F2A-AD98-5E692803B32A}"/>
                </c:ext>
              </c:extLst>
            </c:dLbl>
            <c:dLbl>
              <c:idx val="40"/>
              <c:layout>
                <c:manualLayout>
                  <c:x val="6.5342563207108947E-2"/>
                  <c:y val="-0.190060348439033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4,750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661-4F2A-AD98-5E692803B32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661-4F2A-AD98-5E692803B32A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661-4F2A-AD98-5E692803B32A}"/>
                </c:ext>
              </c:extLst>
            </c:dLbl>
            <c:dLbl>
              <c:idx val="43"/>
              <c:layout>
                <c:manualLayout>
                  <c:x val="-5.4553289990619439E-2"/>
                  <c:y val="-6.42601231939674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4,166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661-4F2A-AD98-5E692803B32A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661-4F2A-AD98-5E692803B32A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661-4F2A-AD98-5E692803B32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661-4F2A-AD98-5E692803B32A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661-4F2A-AD98-5E692803B32A}"/>
                </c:ext>
              </c:extLst>
            </c:dLbl>
            <c:dLbl>
              <c:idx val="48"/>
              <c:layout>
                <c:manualLayout>
                  <c:x val="-1.1500549090296427E-2"/>
                  <c:y val="-3.97550412130687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4,333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661-4F2A-AD98-5E692803B32A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661-4F2A-AD98-5E692803B32A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5661-4F2A-AD98-5E692803B32A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661-4F2A-AD98-5E692803B32A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661-4F2A-AD98-5E692803B32A}"/>
                </c:ext>
              </c:extLst>
            </c:dLbl>
            <c:dLbl>
              <c:idx val="53"/>
              <c:layout>
                <c:manualLayout>
                  <c:x val="-7.6960327667830147E-2"/>
                  <c:y val="7.42853983015989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3,908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661-4F2A-AD98-5E692803B32A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661-4F2A-AD98-5E692803B32A}"/>
                </c:ext>
              </c:extLst>
            </c:dLbl>
            <c:dLbl>
              <c:idx val="55"/>
              <c:layout>
                <c:manualLayout>
                  <c:x val="-3.1854010886653225E-2"/>
                  <c:y val="2.49876888423835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4,079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661-4F2A-AD98-5E692803B32A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661-4F2A-AD98-5E692803B32A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661-4F2A-AD98-5E692803B32A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661-4F2A-AD98-5E692803B32A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661-4F2A-AD98-5E692803B32A}"/>
                </c:ext>
              </c:extLst>
            </c:dLbl>
            <c:dLbl>
              <c:idx val="60"/>
              <c:layout>
                <c:manualLayout>
                  <c:x val="6.8308133349011604E-3"/>
                  <c:y val="1.68379243229813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4,587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661-4F2A-AD98-5E692803B32A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661-4F2A-AD98-5E692803B32A}"/>
                </c:ext>
              </c:extLst>
            </c:dLbl>
            <c:dLbl>
              <c:idx val="6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661-4F2A-AD98-5E692803B32A}"/>
                </c:ext>
              </c:extLst>
            </c:dLbl>
            <c:dLbl>
              <c:idx val="6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661-4F2A-AD98-5E692803B32A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5661-4F2A-AD98-5E692803B32A}"/>
                </c:ext>
              </c:extLst>
            </c:dLbl>
            <c:dLbl>
              <c:idx val="6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5661-4F2A-AD98-5E692803B32A}"/>
                </c:ext>
              </c:extLst>
            </c:dLbl>
            <c:dLbl>
              <c:idx val="6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5661-4F2A-AD98-5E692803B32A}"/>
                </c:ext>
              </c:extLst>
            </c:dLbl>
            <c:dLbl>
              <c:idx val="6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5661-4F2A-AD98-5E692803B32A}"/>
                </c:ext>
              </c:extLst>
            </c:dLbl>
            <c:dLbl>
              <c:idx val="6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5661-4F2A-AD98-5E692803B32A}"/>
                </c:ext>
              </c:extLst>
            </c:dLbl>
            <c:dLbl>
              <c:idx val="6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5661-4F2A-AD98-5E692803B32A}"/>
                </c:ext>
              </c:extLst>
            </c:dLbl>
            <c:dLbl>
              <c:idx val="7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5661-4F2A-AD98-5E692803B32A}"/>
                </c:ext>
              </c:extLst>
            </c:dLbl>
            <c:dLbl>
              <c:idx val="7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5661-4F2A-AD98-5E692803B32A}"/>
                </c:ext>
              </c:extLst>
            </c:dLbl>
            <c:dLbl>
              <c:idx val="7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5661-4F2A-AD98-5E692803B32A}"/>
                </c:ext>
              </c:extLst>
            </c:dLbl>
            <c:dLbl>
              <c:idx val="7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5661-4F2A-AD98-5E692803B32A}"/>
                </c:ext>
              </c:extLst>
            </c:dLbl>
            <c:dLbl>
              <c:idx val="7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5661-4F2A-AD98-5E692803B32A}"/>
                </c:ext>
              </c:extLst>
            </c:dLbl>
            <c:dLbl>
              <c:idx val="7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5661-4F2A-AD98-5E692803B32A}"/>
                </c:ext>
              </c:extLst>
            </c:dLbl>
            <c:dLbl>
              <c:idx val="7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5661-4F2A-AD98-5E692803B32A}"/>
                </c:ext>
              </c:extLst>
            </c:dLbl>
            <c:dLbl>
              <c:idx val="7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5661-4F2A-AD98-5E692803B32A}"/>
                </c:ext>
              </c:extLst>
            </c:dLbl>
            <c:dLbl>
              <c:idx val="7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5661-4F2A-AD98-5E692803B32A}"/>
                </c:ext>
              </c:extLst>
            </c:dLbl>
            <c:dLbl>
              <c:idx val="7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5661-4F2A-AD98-5E692803B32A}"/>
                </c:ext>
              </c:extLst>
            </c:dLbl>
            <c:dLbl>
              <c:idx val="8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5661-4F2A-AD98-5E692803B32A}"/>
                </c:ext>
              </c:extLst>
            </c:dLbl>
            <c:dLbl>
              <c:idx val="8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5661-4F2A-AD98-5E692803B32A}"/>
                </c:ext>
              </c:extLst>
            </c:dLbl>
            <c:dLbl>
              <c:idx val="8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5661-4F2A-AD98-5E692803B32A}"/>
                </c:ext>
              </c:extLst>
            </c:dLbl>
            <c:dLbl>
              <c:idx val="8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5661-4F2A-AD98-5E692803B32A}"/>
                </c:ext>
              </c:extLst>
            </c:dLbl>
            <c:dLbl>
              <c:idx val="84"/>
              <c:layout>
                <c:manualLayout>
                  <c:x val="-6.0629941728399875E-2"/>
                  <c:y val="4.30972907847895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4,699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5661-4F2A-AD98-5E692803B32A}"/>
                </c:ext>
              </c:extLst>
            </c:dLbl>
            <c:dLbl>
              <c:idx val="8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5661-4F2A-AD98-5E692803B32A}"/>
                </c:ext>
              </c:extLst>
            </c:dLbl>
            <c:dLbl>
              <c:idx val="8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5661-4F2A-AD98-5E692803B32A}"/>
                </c:ext>
              </c:extLst>
            </c:dLbl>
            <c:dLbl>
              <c:idx val="87"/>
              <c:layout>
                <c:manualLayout>
                  <c:x val="-0.1021418311210109"/>
                  <c:y val="-0.1054087019128084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5,040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5661-4F2A-AD98-5E692803B32A}"/>
                </c:ext>
              </c:extLst>
            </c:dLbl>
            <c:dLbl>
              <c:idx val="88"/>
              <c:layout>
                <c:manualLayout>
                  <c:x val="-1.5036928227820774E-2"/>
                  <c:y val="5.30320939361923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4.420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5661-4F2A-AD98-5E692803B32A}"/>
                </c:ext>
              </c:extLst>
            </c:dLbl>
            <c:dLbl>
              <c:idx val="89"/>
              <c:layout>
                <c:manualLayout>
                  <c:x val="7.5182610274428718E-4"/>
                  <c:y val="-3.19671803868207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4.526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5661-4F2A-AD98-5E692803B32A}"/>
                </c:ext>
              </c:extLst>
            </c:dLbl>
            <c:dLbl>
              <c:idx val="9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5661-4F2A-AD98-5E692803B32A}"/>
                </c:ext>
              </c:extLst>
            </c:dLbl>
            <c:dLbl>
              <c:idx val="9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5661-4F2A-AD98-5E692803B32A}"/>
                </c:ext>
              </c:extLst>
            </c:dLbl>
            <c:dLbl>
              <c:idx val="9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5661-4F2A-AD98-5E692803B32A}"/>
                </c:ext>
              </c:extLst>
            </c:dLbl>
            <c:dLbl>
              <c:idx val="9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5661-4F2A-AD98-5E692803B32A}"/>
                </c:ext>
              </c:extLst>
            </c:dLbl>
            <c:dLbl>
              <c:idx val="94"/>
              <c:layout>
                <c:manualLayout>
                  <c:x val="1.1706005530856857E-2"/>
                  <c:y val="0.1336985379351605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4.046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5661-4F2A-AD98-5E692803B32A}"/>
                </c:ext>
              </c:extLst>
            </c:dLbl>
            <c:dLbl>
              <c:idx val="9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5661-4F2A-AD98-5E692803B32A}"/>
                </c:ext>
              </c:extLst>
            </c:dLbl>
            <c:dLbl>
              <c:idx val="9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5661-4F2A-AD98-5E692803B32A}"/>
                </c:ext>
              </c:extLst>
            </c:dLbl>
            <c:dLbl>
              <c:idx val="9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5661-4F2A-AD98-5E692803B32A}"/>
                </c:ext>
              </c:extLst>
            </c:dLbl>
            <c:dLbl>
              <c:idx val="9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5661-4F2A-AD98-5E692803B32A}"/>
                </c:ext>
              </c:extLst>
            </c:dLbl>
            <c:dLbl>
              <c:idx val="99"/>
              <c:layout>
                <c:manualLayout>
                  <c:x val="9.1497155469392744E-2"/>
                  <c:y val="0.2733734536583942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3.336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5661-4F2A-AD98-5E692803B32A}"/>
                </c:ext>
              </c:extLst>
            </c:dLbl>
            <c:dLbl>
              <c:idx val="10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5661-4F2A-AD98-5E692803B32A}"/>
                </c:ext>
              </c:extLst>
            </c:dLbl>
            <c:dLbl>
              <c:idx val="10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5661-4F2A-AD98-5E692803B32A}"/>
                </c:ext>
              </c:extLst>
            </c:dLbl>
            <c:dLbl>
              <c:idx val="10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5661-4F2A-AD98-5E692803B32A}"/>
                </c:ext>
              </c:extLst>
            </c:dLbl>
            <c:dLbl>
              <c:idx val="10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5661-4F2A-AD98-5E692803B32A}"/>
                </c:ext>
              </c:extLst>
            </c:dLbl>
            <c:dLbl>
              <c:idx val="10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5661-4F2A-AD98-5E692803B32A}"/>
                </c:ext>
              </c:extLst>
            </c:dLbl>
            <c:dLbl>
              <c:idx val="10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5661-4F2A-AD98-5E692803B32A}"/>
                </c:ext>
              </c:extLst>
            </c:dLbl>
            <c:dLbl>
              <c:idx val="106"/>
              <c:layout>
                <c:manualLayout>
                  <c:x val="-3.1169507947890449E-2"/>
                  <c:y val="-1.81972218930092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4.176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5661-4F2A-AD98-5E692803B32A}"/>
                </c:ext>
              </c:extLst>
            </c:dLbl>
            <c:dLbl>
              <c:idx val="10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5661-4F2A-AD98-5E692803B32A}"/>
                </c:ext>
              </c:extLst>
            </c:dLbl>
            <c:dLbl>
              <c:idx val="108"/>
              <c:layout>
                <c:manualLayout>
                  <c:x val="-5.1516944214787495E-3"/>
                  <c:y val="-1.14378101160006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4.153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5661-4F2A-AD98-5E692803B32A}"/>
                </c:ext>
              </c:extLst>
            </c:dLbl>
            <c:dLbl>
              <c:idx val="10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5661-4F2A-AD98-5E692803B32A}"/>
                </c:ext>
              </c:extLst>
            </c:dLbl>
            <c:dLbl>
              <c:idx val="110"/>
              <c:layout>
                <c:manualLayout>
                  <c:x val="-2.9658341543103782E-2"/>
                  <c:y val="0.1104486711872011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3.683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5661-4F2A-AD98-5E692803B32A}"/>
                </c:ext>
              </c:extLst>
            </c:dLbl>
            <c:dLbl>
              <c:idx val="1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5661-4F2A-AD98-5E692803B32A}"/>
                </c:ext>
              </c:extLst>
            </c:dLbl>
            <c:dLbl>
              <c:idx val="1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5661-4F2A-AD98-5E692803B32A}"/>
                </c:ext>
              </c:extLst>
            </c:dLbl>
            <c:dLbl>
              <c:idx val="1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5661-4F2A-AD98-5E692803B32A}"/>
                </c:ext>
              </c:extLst>
            </c:dLbl>
            <c:dLbl>
              <c:idx val="1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5661-4F2A-AD98-5E692803B32A}"/>
                </c:ext>
              </c:extLst>
            </c:dLbl>
            <c:dLbl>
              <c:idx val="1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5661-4F2A-AD98-5E692803B32A}"/>
                </c:ext>
              </c:extLst>
            </c:dLbl>
            <c:dLbl>
              <c:idx val="1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5661-4F2A-AD98-5E692803B32A}"/>
                </c:ext>
              </c:extLst>
            </c:dLbl>
            <c:dLbl>
              <c:idx val="1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5661-4F2A-AD98-5E692803B32A}"/>
                </c:ext>
              </c:extLst>
            </c:dLbl>
            <c:dLbl>
              <c:idx val="1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5661-4F2A-AD98-5E692803B32A}"/>
                </c:ext>
              </c:extLst>
            </c:dLbl>
            <c:dLbl>
              <c:idx val="1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5661-4F2A-AD98-5E692803B32A}"/>
                </c:ext>
              </c:extLst>
            </c:dLbl>
            <c:dLbl>
              <c:idx val="120"/>
              <c:layout>
                <c:manualLayout>
                  <c:x val="-3.4766778547001623E-2"/>
                  <c:y val="5.0105777719751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3.573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5661-4F2A-AD98-5E692803B32A}"/>
                </c:ext>
              </c:extLst>
            </c:dLbl>
            <c:dLbl>
              <c:idx val="1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5661-4F2A-AD98-5E692803B32A}"/>
                </c:ext>
              </c:extLst>
            </c:dLbl>
            <c:dLbl>
              <c:idx val="1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5661-4F2A-AD98-5E692803B32A}"/>
                </c:ext>
              </c:extLst>
            </c:dLbl>
            <c:dLbl>
              <c:idx val="1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5661-4F2A-AD98-5E692803B32A}"/>
                </c:ext>
              </c:extLst>
            </c:dLbl>
            <c:dLbl>
              <c:idx val="1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C-5661-4F2A-AD98-5E692803B32A}"/>
                </c:ext>
              </c:extLst>
            </c:dLbl>
            <c:dLbl>
              <c:idx val="125"/>
              <c:layout>
                <c:manualLayout>
                  <c:x val="-0.42904138516343687"/>
                  <c:y val="6.24088546535542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2.818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5661-4F2A-AD98-5E692803B32A}"/>
                </c:ext>
              </c:extLst>
            </c:dLbl>
            <c:dLbl>
              <c:idx val="1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5661-4F2A-AD98-5E692803B32A}"/>
                </c:ext>
              </c:extLst>
            </c:dLbl>
            <c:dLbl>
              <c:idx val="1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5661-4F2A-AD98-5E692803B32A}"/>
                </c:ext>
              </c:extLst>
            </c:dLbl>
            <c:dLbl>
              <c:idx val="1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5661-4F2A-AD98-5E692803B32A}"/>
                </c:ext>
              </c:extLst>
            </c:dLbl>
            <c:dLbl>
              <c:idx val="1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5661-4F2A-AD98-5E692803B32A}"/>
                </c:ext>
              </c:extLst>
            </c:dLbl>
            <c:dLbl>
              <c:idx val="1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5661-4F2A-AD98-5E692803B32A}"/>
                </c:ext>
              </c:extLst>
            </c:dLbl>
            <c:dLbl>
              <c:idx val="1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5661-4F2A-AD98-5E692803B32A}"/>
                </c:ext>
              </c:extLst>
            </c:dLbl>
            <c:dLbl>
              <c:idx val="132"/>
              <c:layout>
                <c:manualLayout>
                  <c:x val="2.2872511860757325E-2"/>
                  <c:y val="8.09670137029362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3.203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4-5661-4F2A-AD98-5E692803B32A}"/>
                </c:ext>
              </c:extLst>
            </c:dLbl>
            <c:dLbl>
              <c:idx val="1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5661-4F2A-AD98-5E692803B32A}"/>
                </c:ext>
              </c:extLst>
            </c:dLbl>
            <c:dLbl>
              <c:idx val="1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5661-4F2A-AD98-5E692803B32A}"/>
                </c:ext>
              </c:extLst>
            </c:dLbl>
            <c:dLbl>
              <c:idx val="1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5661-4F2A-AD98-5E692803B32A}"/>
                </c:ext>
              </c:extLst>
            </c:dLbl>
            <c:dLbl>
              <c:idx val="1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8-5661-4F2A-AD98-5E692803B32A}"/>
                </c:ext>
              </c:extLst>
            </c:dLbl>
            <c:dLbl>
              <c:idx val="137"/>
              <c:layout>
                <c:manualLayout>
                  <c:x val="-2.5180002151703195E-2"/>
                  <c:y val="1.89676924442415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3.135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5661-4F2A-AD98-5E692803B32A}"/>
                </c:ext>
              </c:extLst>
            </c:dLbl>
            <c:dLbl>
              <c:idx val="1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5661-4F2A-AD98-5E692803B32A}"/>
                </c:ext>
              </c:extLst>
            </c:dLbl>
            <c:dLbl>
              <c:idx val="1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5661-4F2A-AD98-5E692803B32A}"/>
                </c:ext>
              </c:extLst>
            </c:dLbl>
            <c:dLbl>
              <c:idx val="1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C-5661-4F2A-AD98-5E692803B32A}"/>
                </c:ext>
              </c:extLst>
            </c:dLbl>
            <c:dLbl>
              <c:idx val="1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5661-4F2A-AD98-5E692803B32A}"/>
                </c:ext>
              </c:extLst>
            </c:dLbl>
            <c:dLbl>
              <c:idx val="1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E-5661-4F2A-AD98-5E692803B32A}"/>
                </c:ext>
              </c:extLst>
            </c:dLbl>
            <c:dLbl>
              <c:idx val="1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5661-4F2A-AD98-5E692803B32A}"/>
                </c:ext>
              </c:extLst>
            </c:dLbl>
            <c:dLbl>
              <c:idx val="1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0-5661-4F2A-AD98-5E692803B32A}"/>
                </c:ext>
              </c:extLst>
            </c:dLbl>
            <c:dLbl>
              <c:idx val="1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5661-4F2A-AD98-5E692803B32A}"/>
                </c:ext>
              </c:extLst>
            </c:dLbl>
            <c:dLbl>
              <c:idx val="1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2-5661-4F2A-AD98-5E692803B32A}"/>
                </c:ext>
              </c:extLst>
            </c:dLbl>
            <c:dLbl>
              <c:idx val="1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5661-4F2A-AD98-5E692803B32A}"/>
                </c:ext>
              </c:extLst>
            </c:dLbl>
            <c:dLbl>
              <c:idx val="1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4-5661-4F2A-AD98-5E692803B32A}"/>
                </c:ext>
              </c:extLst>
            </c:dLbl>
            <c:dLbl>
              <c:idx val="1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5661-4F2A-AD98-5E692803B32A}"/>
                </c:ext>
              </c:extLst>
            </c:dLbl>
            <c:dLbl>
              <c:idx val="1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6-5661-4F2A-AD98-5E692803B32A}"/>
                </c:ext>
              </c:extLst>
            </c:dLbl>
            <c:dLbl>
              <c:idx val="151"/>
              <c:layout>
                <c:manualLayout>
                  <c:x val="1.1021502592093182E-3"/>
                  <c:y val="-1.23228825284234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3.164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7-5661-4F2A-AD98-5E692803B32A}"/>
                </c:ext>
              </c:extLst>
            </c:dLbl>
            <c:dLbl>
              <c:idx val="1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8-5661-4F2A-AD98-5E692803B32A}"/>
                </c:ext>
              </c:extLst>
            </c:dLbl>
            <c:dLbl>
              <c:idx val="153"/>
              <c:layout>
                <c:manualLayout>
                  <c:x val="-3.388558636444973E-2"/>
                  <c:y val="-1.53030699622331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3.198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9-5661-4F2A-AD98-5E692803B32A}"/>
                </c:ext>
              </c:extLst>
            </c:dLbl>
            <c:dLbl>
              <c:idx val="1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A-5661-4F2A-AD98-5E692803B32A}"/>
                </c:ext>
              </c:extLst>
            </c:dLbl>
            <c:dLbl>
              <c:idx val="1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B-5661-4F2A-AD98-5E692803B32A}"/>
                </c:ext>
              </c:extLst>
            </c:dLbl>
            <c:dLbl>
              <c:idx val="156"/>
              <c:layout>
                <c:manualLayout>
                  <c:x val="-3.5376719109337638E-3"/>
                  <c:y val="1.12673246160971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3.246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C-5661-4F2A-AD98-5E692803B32A}"/>
                </c:ext>
              </c:extLst>
            </c:dLbl>
            <c:dLbl>
              <c:idx val="1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D-5661-4F2A-AD98-5E692803B32A}"/>
                </c:ext>
              </c:extLst>
            </c:dLbl>
            <c:dLbl>
              <c:idx val="1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E-5661-4F2A-AD98-5E692803B32A}"/>
                </c:ext>
              </c:extLst>
            </c:dLbl>
            <c:dLbl>
              <c:idx val="1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F-5661-4F2A-AD98-5E692803B32A}"/>
                </c:ext>
              </c:extLst>
            </c:dLbl>
            <c:dLbl>
              <c:idx val="1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0-5661-4F2A-AD98-5E692803B32A}"/>
                </c:ext>
              </c:extLst>
            </c:dLbl>
            <c:dLbl>
              <c:idx val="161"/>
              <c:layout>
                <c:manualLayout>
                  <c:x val="-0.59668713168999821"/>
                  <c:y val="0.3228996404571574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2,625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1-5661-4F2A-AD98-5E692803B32A}"/>
                </c:ext>
              </c:extLst>
            </c:dLbl>
            <c:dLbl>
              <c:idx val="162"/>
              <c:layout>
                <c:manualLayout>
                  <c:x val="-1.8542911459783592E-2"/>
                  <c:y val="1.28806080729504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3,776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2-5661-4F2A-AD98-5E692803B32A}"/>
                </c:ext>
              </c:extLst>
            </c:dLbl>
            <c:dLbl>
              <c:idx val="16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3-5661-4F2A-AD98-5E692803B32A}"/>
                </c:ext>
              </c:extLst>
            </c:dLbl>
            <c:dLbl>
              <c:idx val="1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4-5661-4F2A-AD98-5E692803B32A}"/>
                </c:ext>
              </c:extLst>
            </c:dLbl>
            <c:dLbl>
              <c:idx val="16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5-5661-4F2A-AD98-5E692803B32A}"/>
                </c:ext>
              </c:extLst>
            </c:dLbl>
            <c:dLbl>
              <c:idx val="16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6-5661-4F2A-AD98-5E692803B32A}"/>
                </c:ext>
              </c:extLst>
            </c:dLbl>
            <c:dLbl>
              <c:idx val="16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7-5661-4F2A-AD98-5E692803B32A}"/>
                </c:ext>
              </c:extLst>
            </c:dLbl>
            <c:dLbl>
              <c:idx val="16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8-5661-4F2A-AD98-5E692803B32A}"/>
                </c:ext>
              </c:extLst>
            </c:dLbl>
            <c:dLbl>
              <c:idx val="16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9-5661-4F2A-AD98-5E692803B32A}"/>
                </c:ext>
              </c:extLst>
            </c:dLbl>
            <c:dLbl>
              <c:idx val="170"/>
              <c:layout>
                <c:manualLayout>
                  <c:x val="-9.8341372511149952E-2"/>
                  <c:y val="0.103275877039263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3.548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A-5661-4F2A-AD98-5E692803B32A}"/>
                </c:ext>
              </c:extLst>
            </c:dLbl>
            <c:dLbl>
              <c:idx val="17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B-5661-4F2A-AD98-5E692803B32A}"/>
                </c:ext>
              </c:extLst>
            </c:dLbl>
            <c:dLbl>
              <c:idx val="17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C-5661-4F2A-AD98-5E692803B32A}"/>
                </c:ext>
              </c:extLst>
            </c:dLbl>
            <c:dLbl>
              <c:idx val="17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D-5661-4F2A-AD98-5E692803B32A}"/>
                </c:ext>
              </c:extLst>
            </c:dLbl>
            <c:dLbl>
              <c:idx val="174"/>
              <c:layout>
                <c:manualLayout>
                  <c:x val="-8.0105426247017858E-3"/>
                  <c:y val="-5.40306127946043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3,614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E-5661-4F2A-AD98-5E692803B32A}"/>
                </c:ext>
              </c:extLst>
            </c:dLbl>
            <c:dLbl>
              <c:idx val="17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F-5661-4F2A-AD98-5E692803B32A}"/>
                </c:ext>
              </c:extLst>
            </c:dLbl>
            <c:dLbl>
              <c:idx val="17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0-5661-4F2A-AD98-5E692803B32A}"/>
                </c:ext>
              </c:extLst>
            </c:dLbl>
            <c:dLbl>
              <c:idx val="17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1-5661-4F2A-AD98-5E692803B32A}"/>
                </c:ext>
              </c:extLst>
            </c:dLbl>
            <c:dLbl>
              <c:idx val="17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2-5661-4F2A-AD98-5E692803B32A}"/>
                </c:ext>
              </c:extLst>
            </c:dLbl>
            <c:dLbl>
              <c:idx val="179"/>
              <c:layout>
                <c:manualLayout>
                  <c:x val="-5.6742359023974558E-2"/>
                  <c:y val="-3.28500345726460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3.257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3-5661-4F2A-AD98-5E692803B32A}"/>
                </c:ext>
              </c:extLst>
            </c:dLbl>
            <c:dLbl>
              <c:idx val="18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4-5661-4F2A-AD98-5E692803B32A}"/>
                </c:ext>
              </c:extLst>
            </c:dLbl>
            <c:dLbl>
              <c:idx val="18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5-5661-4F2A-AD98-5E692803B32A}"/>
                </c:ext>
              </c:extLst>
            </c:dLbl>
            <c:dLbl>
              <c:idx val="182"/>
              <c:layout>
                <c:manualLayout>
                  <c:x val="-7.8203115305794588E-2"/>
                  <c:y val="-5.40266516756800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3.334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6-5661-4F2A-AD98-5E692803B32A}"/>
                </c:ext>
              </c:extLst>
            </c:dLbl>
            <c:dLbl>
              <c:idx val="18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7-5661-4F2A-AD98-5E692803B32A}"/>
                </c:ext>
              </c:extLst>
            </c:dLbl>
            <c:dLbl>
              <c:idx val="18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8-5661-4F2A-AD98-5E692803B32A}"/>
                </c:ext>
              </c:extLst>
            </c:dLbl>
            <c:dLbl>
              <c:idx val="18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9-5661-4F2A-AD98-5E692803B32A}"/>
                </c:ext>
              </c:extLst>
            </c:dLbl>
            <c:dLbl>
              <c:idx val="186"/>
              <c:layout>
                <c:manualLayout>
                  <c:x val="-4.2624295518429993E-2"/>
                  <c:y val="1.24390225352808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2.884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A-5661-4F2A-AD98-5E692803B32A}"/>
                </c:ext>
              </c:extLst>
            </c:dLbl>
            <c:dLbl>
              <c:idx val="18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B-5661-4F2A-AD98-5E692803B32A}"/>
                </c:ext>
              </c:extLst>
            </c:dLbl>
            <c:dLbl>
              <c:idx val="18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C-5661-4F2A-AD98-5E692803B32A}"/>
                </c:ext>
              </c:extLst>
            </c:dLbl>
            <c:dLbl>
              <c:idx val="189"/>
              <c:layout>
                <c:manualLayout>
                  <c:x val="-2.0880335157659261E-2"/>
                  <c:y val="3.01751701855133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2.838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D-5661-4F2A-AD98-5E692803B32A}"/>
                </c:ext>
              </c:extLst>
            </c:dLbl>
            <c:dLbl>
              <c:idx val="19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E-5661-4F2A-AD98-5E692803B32A}"/>
                </c:ext>
              </c:extLst>
            </c:dLbl>
            <c:dLbl>
              <c:idx val="19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F-5661-4F2A-AD98-5E692803B32A}"/>
                </c:ext>
              </c:extLst>
            </c:dLbl>
            <c:dLbl>
              <c:idx val="192"/>
              <c:layout>
                <c:manualLayout>
                  <c:x val="-3.9999910641956181E-3"/>
                  <c:y val="-1.00647278521164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2.911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0-5661-4F2A-AD98-5E692803B32A}"/>
                </c:ext>
              </c:extLst>
            </c:dLbl>
            <c:dLbl>
              <c:idx val="19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1-5661-4F2A-AD98-5E692803B32A}"/>
                </c:ext>
              </c:extLst>
            </c:dLbl>
            <c:dLbl>
              <c:idx val="194"/>
              <c:layout>
                <c:manualLayout>
                  <c:x val="-3.3649498345962266E-2"/>
                  <c:y val="3.82436525445909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2.739M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2-5661-4F2A-AD98-5E692803B32A}"/>
                </c:ext>
              </c:extLst>
            </c:dLbl>
            <c:dLbl>
              <c:idx val="19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3-5661-4F2A-AD98-5E692803B32A}"/>
                </c:ext>
              </c:extLst>
            </c:dLbl>
            <c:dLbl>
              <c:idx val="19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4-5661-4F2A-AD98-5E692803B32A}"/>
                </c:ext>
              </c:extLst>
            </c:dLbl>
            <c:dLbl>
              <c:idx val="197"/>
              <c:layout>
                <c:manualLayout>
                  <c:x val="-2.8396413005576333E-2"/>
                  <c:y val="1.60922040743118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2.703M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435328028308626E-2"/>
                      <c:h val="2.22353449690937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C5-5661-4F2A-AD98-5E692803B32A}"/>
                </c:ext>
              </c:extLst>
            </c:dLbl>
            <c:dLbl>
              <c:idx val="19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6-5661-4F2A-AD98-5E692803B32A}"/>
                </c:ext>
              </c:extLst>
            </c:dLbl>
            <c:dLbl>
              <c:idx val="19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7-5661-4F2A-AD98-5E692803B32A}"/>
                </c:ext>
              </c:extLst>
            </c:dLbl>
            <c:dLbl>
              <c:idx val="20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8-5661-4F2A-AD98-5E692803B32A}"/>
                </c:ext>
              </c:extLst>
            </c:dLbl>
            <c:dLbl>
              <c:idx val="20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9-5661-4F2A-AD98-5E692803B32A}"/>
                </c:ext>
              </c:extLst>
            </c:dLbl>
            <c:dLbl>
              <c:idx val="202"/>
              <c:layout>
                <c:manualLayout>
                  <c:x val="1.547234561417511E-2"/>
                  <c:y val="1.20709553648442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2.667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A-5661-4F2A-AD98-5E692803B32A}"/>
                </c:ext>
              </c:extLst>
            </c:dLbl>
            <c:dLbl>
              <c:idx val="203"/>
              <c:layout>
                <c:manualLayout>
                  <c:x val="-0.75764519006964037"/>
                  <c:y val="-0.15887849949012484"/>
                </c:manualLayout>
              </c:layout>
              <c:tx>
                <c:rich>
                  <a:bodyPr/>
                  <a:lstStyle/>
                  <a:p>
                    <a:pPr>
                      <a:defRPr sz="6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700"/>
                      <a:t>3.328 M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944260481952614E-2"/>
                      <c:h val="3.83333322770349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CB-5661-4F2A-AD98-5E692803B32A}"/>
                </c:ext>
              </c:extLst>
            </c:dLbl>
            <c:dLbl>
              <c:idx val="20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C-5661-4F2A-AD98-5E692803B32A}"/>
                </c:ext>
              </c:extLst>
            </c:dLbl>
            <c:dLbl>
              <c:idx val="205"/>
              <c:layout>
                <c:manualLayout>
                  <c:x val="-4.1261788407865055E-2"/>
                  <c:y val="-1.20540017758488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2.759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D-5661-4F2A-AD98-5E692803B32A}"/>
                </c:ext>
              </c:extLst>
            </c:dLbl>
            <c:dLbl>
              <c:idx val="20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E-5661-4F2A-AD98-5E692803B32A}"/>
                </c:ext>
              </c:extLst>
            </c:dLbl>
            <c:dLbl>
              <c:idx val="20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F-5661-4F2A-AD98-5E692803B32A}"/>
                </c:ext>
              </c:extLst>
            </c:dLbl>
            <c:dLbl>
              <c:idx val="20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0-5661-4F2A-AD98-5E692803B32A}"/>
                </c:ext>
              </c:extLst>
            </c:dLbl>
            <c:dLbl>
              <c:idx val="20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1-5661-4F2A-AD98-5E692803B32A}"/>
                </c:ext>
              </c:extLst>
            </c:dLbl>
            <c:dLbl>
              <c:idx val="210"/>
              <c:layout>
                <c:manualLayout>
                  <c:x val="-3.0974274967369219E-2"/>
                  <c:y val="1.4105872308130176E-2"/>
                </c:manualLayout>
              </c:layout>
              <c:tx>
                <c:rich>
                  <a:bodyPr/>
                  <a:lstStyle/>
                  <a:p>
                    <a:r>
                      <a:t>4.699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2-5661-4F2A-AD98-5E692803B32A}"/>
                </c:ext>
              </c:extLst>
            </c:dLbl>
            <c:dLbl>
              <c:idx val="2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3-5661-4F2A-AD98-5E692803B32A}"/>
                </c:ext>
              </c:extLst>
            </c:dLbl>
            <c:dLbl>
              <c:idx val="2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4-5661-4F2A-AD98-5E692803B32A}"/>
                </c:ext>
              </c:extLst>
            </c:dLbl>
            <c:dLbl>
              <c:idx val="2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5-5661-4F2A-AD98-5E692803B32A}"/>
                </c:ext>
              </c:extLst>
            </c:dLbl>
            <c:dLbl>
              <c:idx val="214"/>
              <c:layout>
                <c:manualLayout>
                  <c:x val="-2.3212817655333687E-2"/>
                  <c:y val="-1.6345223413338394E-2"/>
                </c:manualLayout>
              </c:layout>
              <c:tx>
                <c:rich>
                  <a:bodyPr/>
                  <a:lstStyle/>
                  <a:p>
                    <a:r>
                      <a:t>4.812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6-5661-4F2A-AD98-5E692803B32A}"/>
                </c:ext>
              </c:extLst>
            </c:dLbl>
            <c:dLbl>
              <c:idx val="215"/>
              <c:layout>
                <c:manualLayout>
                  <c:x val="-3.2226627124045691E-2"/>
                  <c:y val="5.0342788476741611E-2"/>
                </c:manualLayout>
              </c:layout>
              <c:tx>
                <c:rich>
                  <a:bodyPr/>
                  <a:lstStyle/>
                  <a:p>
                    <a:r>
                      <a:t>4.701.M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7-5661-4F2A-AD98-5E692803B32A}"/>
                </c:ext>
              </c:extLst>
            </c:dLbl>
            <c:dLbl>
              <c:idx val="2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8-5661-4F2A-AD98-5E692803B32A}"/>
                </c:ext>
              </c:extLst>
            </c:dLbl>
            <c:dLbl>
              <c:idx val="2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9-5661-4F2A-AD98-5E692803B32A}"/>
                </c:ext>
              </c:extLst>
            </c:dLbl>
            <c:dLbl>
              <c:idx val="2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A-5661-4F2A-AD98-5E692803B32A}"/>
                </c:ext>
              </c:extLst>
            </c:dLbl>
            <c:dLbl>
              <c:idx val="2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B-5661-4F2A-AD98-5E692803B32A}"/>
                </c:ext>
              </c:extLst>
            </c:dLbl>
            <c:dLbl>
              <c:idx val="2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C-5661-4F2A-AD98-5E692803B32A}"/>
                </c:ext>
              </c:extLst>
            </c:dLbl>
            <c:dLbl>
              <c:idx val="2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D-5661-4F2A-AD98-5E692803B32A}"/>
                </c:ext>
              </c:extLst>
            </c:dLbl>
            <c:dLbl>
              <c:idx val="222"/>
              <c:layout>
                <c:manualLayout>
                  <c:x val="-3.0935808197989172E-2"/>
                  <c:y val="1.4056066786832369E-2"/>
                </c:manualLayout>
              </c:layout>
              <c:tx>
                <c:rich>
                  <a:bodyPr/>
                  <a:lstStyle/>
                  <a:p>
                    <a:r>
                      <a:t>4.420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E-5661-4F2A-AD98-5E692803B32A}"/>
                </c:ext>
              </c:extLst>
            </c:dLbl>
            <c:dLbl>
              <c:idx val="223"/>
              <c:layout>
                <c:manualLayout>
                  <c:x val="-1.2889920082495489E-2"/>
                  <c:y val="-3.8152610441767029E-2"/>
                </c:manualLayout>
              </c:layout>
              <c:tx>
                <c:rich>
                  <a:bodyPr/>
                  <a:lstStyle/>
                  <a:p>
                    <a:r>
                      <a:t>4.526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F-5661-4F2A-AD98-5E692803B32A}"/>
                </c:ext>
              </c:extLst>
            </c:dLbl>
            <c:dLbl>
              <c:idx val="2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0-5661-4F2A-AD98-5E692803B32A}"/>
                </c:ext>
              </c:extLst>
            </c:dLbl>
            <c:dLbl>
              <c:idx val="2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1-5661-4F2A-AD98-5E692803B32A}"/>
                </c:ext>
              </c:extLst>
            </c:dLbl>
            <c:dLbl>
              <c:idx val="2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2-5661-4F2A-AD98-5E692803B32A}"/>
                </c:ext>
              </c:extLst>
            </c:dLbl>
            <c:dLbl>
              <c:idx val="227"/>
              <c:layout>
                <c:manualLayout>
                  <c:x val="6.4448585458140237E-3"/>
                  <c:y val="-4.016222369794137E-3"/>
                </c:manualLayout>
              </c:layout>
              <c:tx>
                <c:rich>
                  <a:bodyPr/>
                  <a:lstStyle/>
                  <a:p>
                    <a:r>
                      <a:t>4.451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3-5661-4F2A-AD98-5E692803B32A}"/>
                </c:ext>
              </c:extLst>
            </c:dLbl>
            <c:dLbl>
              <c:idx val="2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4-5661-4F2A-AD98-5E692803B32A}"/>
                </c:ext>
              </c:extLst>
            </c:dLbl>
            <c:dLbl>
              <c:idx val="2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5-5661-4F2A-AD98-5E692803B32A}"/>
                </c:ext>
              </c:extLst>
            </c:dLbl>
            <c:dLbl>
              <c:idx val="2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6-5661-4F2A-AD98-5E692803B32A}"/>
                </c:ext>
              </c:extLst>
            </c:dLbl>
            <c:dLbl>
              <c:idx val="231"/>
              <c:layout>
                <c:manualLayout>
                  <c:x val="-4.2536736272235115E-2"/>
                  <c:y val="2.4115841452021926E-2"/>
                </c:manualLayout>
              </c:layout>
              <c:tx>
                <c:rich>
                  <a:bodyPr/>
                  <a:lstStyle/>
                  <a:p>
                    <a:r>
                      <a:t>4.215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7-5661-4F2A-AD98-5E692803B32A}"/>
                </c:ext>
              </c:extLst>
            </c:dLbl>
            <c:dLbl>
              <c:idx val="2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8-5661-4F2A-AD98-5E692803B32A}"/>
                </c:ext>
              </c:extLst>
            </c:dLbl>
            <c:dLbl>
              <c:idx val="2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9-5661-4F2A-AD98-5E692803B32A}"/>
                </c:ext>
              </c:extLst>
            </c:dLbl>
            <c:dLbl>
              <c:idx val="234"/>
              <c:layout>
                <c:manualLayout>
                  <c:x val="-4.3825728280484658E-2"/>
                  <c:y val="1.0040002529804257E-2"/>
                </c:manualLayout>
              </c:layout>
              <c:tx>
                <c:rich>
                  <a:bodyPr/>
                  <a:lstStyle/>
                  <a:p>
                    <a:r>
                      <a:t>4.046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A-5661-4F2A-AD98-5E692803B32A}"/>
                </c:ext>
              </c:extLst>
            </c:dLbl>
            <c:dLbl>
              <c:idx val="2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B-5661-4F2A-AD98-5E692803B32A}"/>
                </c:ext>
              </c:extLst>
            </c:dLbl>
            <c:dLbl>
              <c:idx val="2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C-5661-4F2A-AD98-5E692803B32A}"/>
                </c:ext>
              </c:extLst>
            </c:dLbl>
            <c:dLbl>
              <c:idx val="237"/>
              <c:layout>
                <c:manualLayout>
                  <c:x val="-2.0623872131992783E-2"/>
                  <c:y val="-1.4124452663756013E-2"/>
                </c:manualLayout>
              </c:layout>
              <c:tx>
                <c:rich>
                  <a:bodyPr/>
                  <a:lstStyle/>
                  <a:p>
                    <a:r>
                      <a:t>4.176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D-5661-4F2A-AD98-5E692803B32A}"/>
                </c:ext>
              </c:extLst>
            </c:dLbl>
            <c:dLbl>
              <c:idx val="238"/>
              <c:layout>
                <c:manualLayout>
                  <c:x val="-9.0229440577468418E-3"/>
                  <c:y val="8.0708661417322834E-3"/>
                </c:manualLayout>
              </c:layout>
              <c:tx>
                <c:rich>
                  <a:bodyPr/>
                  <a:lstStyle/>
                  <a:p>
                    <a:r>
                      <a:t>4.149 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E-5661-4F2A-AD98-5E692803B32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TABLA!$B$135:$B$344</c:f>
              <c:numCache>
                <c:formatCode>mmm\-yy</c:formatCode>
                <c:ptCount val="21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40241</c:v>
                </c:pt>
                <c:pt idx="39">
                  <c:v>40272</c:v>
                </c:pt>
                <c:pt idx="40">
                  <c:v>40303</c:v>
                </c:pt>
                <c:pt idx="41">
                  <c:v>40334</c:v>
                </c:pt>
                <c:pt idx="42">
                  <c:v>40365</c:v>
                </c:pt>
                <c:pt idx="43">
                  <c:v>40396</c:v>
                </c:pt>
                <c:pt idx="44">
                  <c:v>40427</c:v>
                </c:pt>
                <c:pt idx="45">
                  <c:v>40458</c:v>
                </c:pt>
                <c:pt idx="46">
                  <c:v>40489</c:v>
                </c:pt>
                <c:pt idx="47">
                  <c:v>40520</c:v>
                </c:pt>
                <c:pt idx="48">
                  <c:v>40544</c:v>
                </c:pt>
                <c:pt idx="49">
                  <c:v>40575</c:v>
                </c:pt>
                <c:pt idx="50">
                  <c:v>40606</c:v>
                </c:pt>
                <c:pt idx="51">
                  <c:v>40637</c:v>
                </c:pt>
                <c:pt idx="52">
                  <c:v>40668</c:v>
                </c:pt>
                <c:pt idx="53">
                  <c:v>40699</c:v>
                </c:pt>
                <c:pt idx="54">
                  <c:v>40730</c:v>
                </c:pt>
                <c:pt idx="55">
                  <c:v>40761</c:v>
                </c:pt>
                <c:pt idx="56">
                  <c:v>40792</c:v>
                </c:pt>
                <c:pt idx="57">
                  <c:v>40823</c:v>
                </c:pt>
                <c:pt idx="58">
                  <c:v>40854</c:v>
                </c:pt>
                <c:pt idx="59">
                  <c:v>40885</c:v>
                </c:pt>
                <c:pt idx="60">
                  <c:v>40909</c:v>
                </c:pt>
                <c:pt idx="61">
                  <c:v>40941</c:v>
                </c:pt>
                <c:pt idx="62">
                  <c:v>40973</c:v>
                </c:pt>
                <c:pt idx="63">
                  <c:v>41005</c:v>
                </c:pt>
                <c:pt idx="64">
                  <c:v>41037</c:v>
                </c:pt>
                <c:pt idx="65">
                  <c:v>41069</c:v>
                </c:pt>
                <c:pt idx="66">
                  <c:v>41101</c:v>
                </c:pt>
                <c:pt idx="67">
                  <c:v>41133</c:v>
                </c:pt>
                <c:pt idx="68">
                  <c:v>41165</c:v>
                </c:pt>
                <c:pt idx="69">
                  <c:v>41197</c:v>
                </c:pt>
                <c:pt idx="70">
                  <c:v>41229</c:v>
                </c:pt>
                <c:pt idx="71">
                  <c:v>41261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41611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</c:numCache>
            </c:numRef>
          </c:cat>
          <c:val>
            <c:numRef>
              <c:f>TABLA!$C$135:$C$344</c:f>
              <c:numCache>
                <c:formatCode>#,##0</c:formatCode>
                <c:ptCount val="210"/>
                <c:pt idx="0">
                  <c:v>2082508</c:v>
                </c:pt>
                <c:pt idx="1">
                  <c:v>2075275</c:v>
                </c:pt>
                <c:pt idx="2">
                  <c:v>2059451</c:v>
                </c:pt>
                <c:pt idx="3">
                  <c:v>2023124</c:v>
                </c:pt>
                <c:pt idx="4">
                  <c:v>1973231</c:v>
                </c:pt>
                <c:pt idx="5">
                  <c:v>1965869</c:v>
                </c:pt>
                <c:pt idx="6">
                  <c:v>1970338</c:v>
                </c:pt>
                <c:pt idx="7">
                  <c:v>2028296</c:v>
                </c:pt>
                <c:pt idx="8">
                  <c:v>2017363</c:v>
                </c:pt>
                <c:pt idx="9">
                  <c:v>2048577</c:v>
                </c:pt>
                <c:pt idx="10">
                  <c:v>2094473</c:v>
                </c:pt>
                <c:pt idx="11">
                  <c:v>2129547</c:v>
                </c:pt>
                <c:pt idx="12">
                  <c:v>2261925</c:v>
                </c:pt>
                <c:pt idx="13">
                  <c:v>2315331</c:v>
                </c:pt>
                <c:pt idx="14">
                  <c:v>2300975</c:v>
                </c:pt>
                <c:pt idx="15">
                  <c:v>2338517</c:v>
                </c:pt>
                <c:pt idx="16">
                  <c:v>2353575</c:v>
                </c:pt>
                <c:pt idx="17">
                  <c:v>2390424</c:v>
                </c:pt>
                <c:pt idx="18">
                  <c:v>2426916</c:v>
                </c:pt>
                <c:pt idx="19">
                  <c:v>2530001</c:v>
                </c:pt>
                <c:pt idx="20">
                  <c:v>2625368</c:v>
                </c:pt>
                <c:pt idx="21">
                  <c:v>2818026</c:v>
                </c:pt>
                <c:pt idx="22">
                  <c:v>2989269</c:v>
                </c:pt>
                <c:pt idx="23">
                  <c:v>3128963</c:v>
                </c:pt>
                <c:pt idx="24">
                  <c:v>3327801</c:v>
                </c:pt>
                <c:pt idx="25">
                  <c:v>3481859</c:v>
                </c:pt>
                <c:pt idx="26">
                  <c:v>3605402</c:v>
                </c:pt>
                <c:pt idx="27">
                  <c:v>3644880</c:v>
                </c:pt>
                <c:pt idx="28">
                  <c:v>3620133</c:v>
                </c:pt>
                <c:pt idx="29">
                  <c:v>3564889</c:v>
                </c:pt>
                <c:pt idx="30">
                  <c:v>3544095</c:v>
                </c:pt>
                <c:pt idx="31">
                  <c:v>3629080</c:v>
                </c:pt>
                <c:pt idx="32">
                  <c:v>3709447</c:v>
                </c:pt>
                <c:pt idx="33">
                  <c:v>3808353</c:v>
                </c:pt>
                <c:pt idx="34">
                  <c:v>3868946</c:v>
                </c:pt>
                <c:pt idx="35">
                  <c:v>3923603</c:v>
                </c:pt>
                <c:pt idx="36">
                  <c:v>4048493</c:v>
                </c:pt>
                <c:pt idx="37">
                  <c:v>4130625</c:v>
                </c:pt>
                <c:pt idx="38">
                  <c:v>4166613</c:v>
                </c:pt>
                <c:pt idx="39">
                  <c:v>4142425</c:v>
                </c:pt>
                <c:pt idx="40">
                  <c:v>4066202</c:v>
                </c:pt>
                <c:pt idx="41">
                  <c:v>3982368</c:v>
                </c:pt>
                <c:pt idx="42">
                  <c:v>3908578</c:v>
                </c:pt>
                <c:pt idx="43">
                  <c:v>3969661</c:v>
                </c:pt>
                <c:pt idx="44">
                  <c:v>4017763</c:v>
                </c:pt>
                <c:pt idx="45">
                  <c:v>4085976</c:v>
                </c:pt>
                <c:pt idx="46">
                  <c:v>4110294</c:v>
                </c:pt>
                <c:pt idx="47">
                  <c:v>4100073</c:v>
                </c:pt>
                <c:pt idx="48">
                  <c:v>4231003</c:v>
                </c:pt>
                <c:pt idx="49">
                  <c:v>4299263</c:v>
                </c:pt>
                <c:pt idx="50">
                  <c:v>4333669</c:v>
                </c:pt>
                <c:pt idx="51">
                  <c:v>4269360</c:v>
                </c:pt>
                <c:pt idx="52">
                  <c:v>4189659</c:v>
                </c:pt>
                <c:pt idx="53">
                  <c:v>4121801</c:v>
                </c:pt>
                <c:pt idx="54">
                  <c:v>4079742</c:v>
                </c:pt>
                <c:pt idx="55">
                  <c:v>4130927</c:v>
                </c:pt>
                <c:pt idx="56">
                  <c:v>4226744</c:v>
                </c:pt>
                <c:pt idx="57">
                  <c:v>4360926</c:v>
                </c:pt>
                <c:pt idx="58">
                  <c:v>4420462</c:v>
                </c:pt>
                <c:pt idx="59">
                  <c:v>4422359</c:v>
                </c:pt>
                <c:pt idx="60">
                  <c:v>4599829</c:v>
                </c:pt>
                <c:pt idx="61">
                  <c:v>4712098</c:v>
                </c:pt>
                <c:pt idx="62">
                  <c:v>4750867</c:v>
                </c:pt>
                <c:pt idx="63">
                  <c:v>4744235</c:v>
                </c:pt>
                <c:pt idx="64">
                  <c:v>4714122</c:v>
                </c:pt>
                <c:pt idx="65">
                  <c:v>4615269</c:v>
                </c:pt>
                <c:pt idx="66">
                  <c:v>4587455</c:v>
                </c:pt>
                <c:pt idx="67">
                  <c:v>4625634</c:v>
                </c:pt>
                <c:pt idx="68">
                  <c:v>4705279</c:v>
                </c:pt>
                <c:pt idx="69">
                  <c:v>4833521</c:v>
                </c:pt>
                <c:pt idx="70">
                  <c:v>4907817</c:v>
                </c:pt>
                <c:pt idx="71">
                  <c:v>4848723</c:v>
                </c:pt>
                <c:pt idx="72">
                  <c:v>4980778</c:v>
                </c:pt>
                <c:pt idx="73">
                  <c:v>5040222</c:v>
                </c:pt>
                <c:pt idx="74">
                  <c:v>5035243</c:v>
                </c:pt>
                <c:pt idx="75">
                  <c:v>4989193</c:v>
                </c:pt>
                <c:pt idx="76">
                  <c:v>4890928</c:v>
                </c:pt>
                <c:pt idx="77">
                  <c:v>4763680</c:v>
                </c:pt>
                <c:pt idx="78">
                  <c:v>4698814</c:v>
                </c:pt>
                <c:pt idx="79">
                  <c:v>4698783</c:v>
                </c:pt>
                <c:pt idx="80">
                  <c:v>4724355</c:v>
                </c:pt>
                <c:pt idx="81">
                  <c:v>4811383</c:v>
                </c:pt>
                <c:pt idx="82">
                  <c:v>4808908</c:v>
                </c:pt>
                <c:pt idx="83">
                  <c:v>4701338</c:v>
                </c:pt>
                <c:pt idx="84">
                  <c:v>4814435</c:v>
                </c:pt>
                <c:pt idx="85">
                  <c:v>4812486</c:v>
                </c:pt>
                <c:pt idx="86">
                  <c:v>4795866</c:v>
                </c:pt>
                <c:pt idx="87">
                  <c:v>4684301</c:v>
                </c:pt>
                <c:pt idx="88">
                  <c:v>4572385</c:v>
                </c:pt>
                <c:pt idx="89">
                  <c:v>4449701</c:v>
                </c:pt>
                <c:pt idx="90">
                  <c:v>4419860</c:v>
                </c:pt>
                <c:pt idx="91">
                  <c:v>4427930</c:v>
                </c:pt>
                <c:pt idx="92">
                  <c:v>4447650</c:v>
                </c:pt>
                <c:pt idx="93">
                  <c:v>4526804</c:v>
                </c:pt>
                <c:pt idx="94">
                  <c:v>4512116</c:v>
                </c:pt>
                <c:pt idx="95">
                  <c:v>4447711</c:v>
                </c:pt>
                <c:pt idx="96">
                  <c:v>4525691</c:v>
                </c:pt>
                <c:pt idx="97">
                  <c:v>4512153</c:v>
                </c:pt>
                <c:pt idx="98">
                  <c:v>4451939</c:v>
                </c:pt>
                <c:pt idx="99">
                  <c:v>4333016</c:v>
                </c:pt>
                <c:pt idx="100">
                  <c:v>4215031</c:v>
                </c:pt>
                <c:pt idx="101">
                  <c:v>4120304</c:v>
                </c:pt>
                <c:pt idx="102">
                  <c:v>4046276</c:v>
                </c:pt>
                <c:pt idx="103">
                  <c:v>4067955</c:v>
                </c:pt>
                <c:pt idx="104">
                  <c:v>4094042</c:v>
                </c:pt>
                <c:pt idx="105">
                  <c:v>4176369</c:v>
                </c:pt>
                <c:pt idx="106">
                  <c:v>4149298</c:v>
                </c:pt>
                <c:pt idx="107">
                  <c:v>4093508</c:v>
                </c:pt>
                <c:pt idx="108">
                  <c:v>4150755</c:v>
                </c:pt>
                <c:pt idx="109">
                  <c:v>4152986</c:v>
                </c:pt>
                <c:pt idx="110">
                  <c:v>4094770</c:v>
                </c:pt>
                <c:pt idx="111">
                  <c:v>4011171</c:v>
                </c:pt>
                <c:pt idx="112">
                  <c:v>3891403</c:v>
                </c:pt>
                <c:pt idx="113">
                  <c:v>3767054</c:v>
                </c:pt>
                <c:pt idx="114">
                  <c:v>3683061</c:v>
                </c:pt>
                <c:pt idx="115">
                  <c:v>3697496</c:v>
                </c:pt>
                <c:pt idx="116">
                  <c:v>3720297</c:v>
                </c:pt>
                <c:pt idx="117">
                  <c:v>3764982</c:v>
                </c:pt>
                <c:pt idx="118">
                  <c:v>3789823</c:v>
                </c:pt>
                <c:pt idx="119">
                  <c:v>3702974</c:v>
                </c:pt>
                <c:pt idx="120">
                  <c:v>3760231</c:v>
                </c:pt>
                <c:pt idx="121">
                  <c:v>3750876</c:v>
                </c:pt>
                <c:pt idx="122">
                  <c:v>3702317</c:v>
                </c:pt>
                <c:pt idx="123">
                  <c:v>3573036</c:v>
                </c:pt>
                <c:pt idx="124">
                  <c:v>3461128</c:v>
                </c:pt>
                <c:pt idx="125">
                  <c:v>3362811</c:v>
                </c:pt>
                <c:pt idx="126">
                  <c:v>3335924</c:v>
                </c:pt>
                <c:pt idx="127">
                  <c:v>3382324</c:v>
                </c:pt>
                <c:pt idx="128">
                  <c:v>3410182</c:v>
                </c:pt>
                <c:pt idx="129">
                  <c:v>3467026</c:v>
                </c:pt>
                <c:pt idx="130">
                  <c:v>3474281</c:v>
                </c:pt>
                <c:pt idx="131">
                  <c:v>3412781</c:v>
                </c:pt>
                <c:pt idx="132">
                  <c:v>3476528</c:v>
                </c:pt>
                <c:pt idx="133">
                  <c:v>3470248</c:v>
                </c:pt>
                <c:pt idx="134">
                  <c:v>3422551</c:v>
                </c:pt>
                <c:pt idx="135">
                  <c:v>3335868</c:v>
                </c:pt>
                <c:pt idx="136">
                  <c:v>3252130</c:v>
                </c:pt>
                <c:pt idx="137">
                  <c:v>3162162</c:v>
                </c:pt>
                <c:pt idx="138">
                  <c:v>3135021</c:v>
                </c:pt>
                <c:pt idx="139">
                  <c:v>3182068</c:v>
                </c:pt>
                <c:pt idx="140">
                  <c:v>3202509</c:v>
                </c:pt>
                <c:pt idx="141">
                  <c:v>3254703</c:v>
                </c:pt>
                <c:pt idx="142">
                  <c:v>3252867</c:v>
                </c:pt>
                <c:pt idx="143">
                  <c:v>3202297</c:v>
                </c:pt>
                <c:pt idx="144">
                  <c:v>3285761</c:v>
                </c:pt>
                <c:pt idx="145">
                  <c:v>3289040</c:v>
                </c:pt>
                <c:pt idx="146">
                  <c:v>3255084</c:v>
                </c:pt>
                <c:pt idx="147">
                  <c:v>3163566</c:v>
                </c:pt>
                <c:pt idx="148">
                  <c:v>3079491</c:v>
                </c:pt>
                <c:pt idx="149">
                  <c:v>3015686</c:v>
                </c:pt>
                <c:pt idx="150">
                  <c:v>3011433</c:v>
                </c:pt>
                <c:pt idx="151">
                  <c:v>3065804</c:v>
                </c:pt>
                <c:pt idx="152">
                  <c:v>3079711</c:v>
                </c:pt>
                <c:pt idx="153">
                  <c:v>3177659</c:v>
                </c:pt>
                <c:pt idx="154">
                  <c:v>3198184</c:v>
                </c:pt>
                <c:pt idx="155">
                  <c:v>3163605</c:v>
                </c:pt>
                <c:pt idx="156">
                  <c:v>3253853</c:v>
                </c:pt>
                <c:pt idx="157">
                  <c:v>3246047</c:v>
                </c:pt>
                <c:pt idx="158">
                  <c:v>3548312</c:v>
                </c:pt>
                <c:pt idx="159">
                  <c:v>3831203</c:v>
                </c:pt>
                <c:pt idx="160">
                  <c:v>3857776</c:v>
                </c:pt>
                <c:pt idx="161">
                  <c:v>3862883</c:v>
                </c:pt>
                <c:pt idx="162">
                  <c:v>3773034</c:v>
                </c:pt>
                <c:pt idx="163">
                  <c:v>3802814</c:v>
                </c:pt>
                <c:pt idx="164">
                  <c:v>3776485</c:v>
                </c:pt>
                <c:pt idx="165">
                  <c:v>3826043</c:v>
                </c:pt>
                <c:pt idx="166">
                  <c:v>3851312</c:v>
                </c:pt>
                <c:pt idx="167">
                  <c:v>3888137</c:v>
                </c:pt>
                <c:pt idx="168">
                  <c:v>3964353</c:v>
                </c:pt>
                <c:pt idx="169">
                  <c:v>4008789</c:v>
                </c:pt>
                <c:pt idx="170">
                  <c:v>3949640</c:v>
                </c:pt>
                <c:pt idx="171">
                  <c:v>3910628</c:v>
                </c:pt>
                <c:pt idx="172">
                  <c:v>3781250</c:v>
                </c:pt>
                <c:pt idx="173">
                  <c:v>3614339</c:v>
                </c:pt>
                <c:pt idx="174">
                  <c:v>3416498</c:v>
                </c:pt>
                <c:pt idx="175">
                  <c:v>3333915</c:v>
                </c:pt>
                <c:pt idx="176">
                  <c:v>3257802</c:v>
                </c:pt>
                <c:pt idx="177">
                  <c:v>3257068</c:v>
                </c:pt>
                <c:pt idx="178">
                  <c:v>3182687</c:v>
                </c:pt>
                <c:pt idx="179">
                  <c:v>3105905</c:v>
                </c:pt>
                <c:pt idx="180">
                  <c:v>3123078</c:v>
                </c:pt>
                <c:pt idx="181">
                  <c:v>3111684</c:v>
                </c:pt>
                <c:pt idx="182">
                  <c:v>3108763</c:v>
                </c:pt>
                <c:pt idx="183">
                  <c:v>3022503</c:v>
                </c:pt>
                <c:pt idx="184">
                  <c:v>2922991</c:v>
                </c:pt>
                <c:pt idx="185">
                  <c:v>2880582</c:v>
                </c:pt>
                <c:pt idx="186">
                  <c:v>2883812</c:v>
                </c:pt>
                <c:pt idx="187">
                  <c:v>2924240</c:v>
                </c:pt>
                <c:pt idx="188">
                  <c:v>2941919</c:v>
                </c:pt>
                <c:pt idx="189">
                  <c:v>2914892</c:v>
                </c:pt>
                <c:pt idx="190">
                  <c:v>2881380</c:v>
                </c:pt>
                <c:pt idx="191">
                  <c:v>2837653</c:v>
                </c:pt>
                <c:pt idx="192">
                  <c:v>2908397</c:v>
                </c:pt>
                <c:pt idx="193">
                  <c:v>2911015</c:v>
                </c:pt>
                <c:pt idx="194">
                  <c:v>2862260</c:v>
                </c:pt>
                <c:pt idx="195">
                  <c:v>2788370</c:v>
                </c:pt>
                <c:pt idx="196">
                  <c:v>2739110</c:v>
                </c:pt>
                <c:pt idx="197">
                  <c:v>2688842</c:v>
                </c:pt>
                <c:pt idx="198">
                  <c:v>2677874</c:v>
                </c:pt>
                <c:pt idx="199">
                  <c:v>2702700</c:v>
                </c:pt>
                <c:pt idx="200">
                  <c:v>2722468</c:v>
                </c:pt>
                <c:pt idx="201">
                  <c:v>2759404</c:v>
                </c:pt>
                <c:pt idx="202">
                  <c:v>2734831</c:v>
                </c:pt>
                <c:pt idx="203">
                  <c:v>2707456</c:v>
                </c:pt>
                <c:pt idx="204">
                  <c:v>2767860</c:v>
                </c:pt>
                <c:pt idx="205">
                  <c:v>2760408</c:v>
                </c:pt>
                <c:pt idx="206">
                  <c:v>2727003</c:v>
                </c:pt>
                <c:pt idx="207">
                  <c:v>2666500</c:v>
                </c:pt>
                <c:pt idx="208">
                  <c:v>2607850</c:v>
                </c:pt>
                <c:pt idx="209">
                  <c:v>2561067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EF-5661-4F2A-AD98-5E692803B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434816"/>
        <c:axId val="182441088"/>
      </c:lineChart>
      <c:dateAx>
        <c:axId val="182434816"/>
        <c:scaling>
          <c:orientation val="minMax"/>
        </c:scaling>
        <c:delete val="0"/>
        <c:axPos val="b"/>
        <c:majorGridlines>
          <c:spPr>
            <a:ln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_tradnl">
                    <a:solidFill>
                      <a:schemeClr val="tx1"/>
                    </a:solidFill>
                  </a:rPr>
                  <a:t>MES/AÑO</a:t>
                </a:r>
              </a:p>
            </c:rich>
          </c:tx>
          <c:layout>
            <c:manualLayout>
              <c:xMode val="edge"/>
              <c:yMode val="edge"/>
              <c:x val="0.91848677836016213"/>
              <c:y val="0.87434934660551122"/>
            </c:manualLayout>
          </c:layout>
          <c:overlay val="0"/>
          <c:spPr>
            <a:solidFill>
              <a:srgbClr val="FFFFFF"/>
            </a:solidFill>
            <a:ln w="3175">
              <a:solidFill>
                <a:srgbClr val="FF0000"/>
              </a:solidFill>
              <a:prstDash val="solid"/>
            </a:ln>
          </c:spPr>
        </c:title>
        <c:numFmt formatCode="mmm\-yy" sourceLinked="0"/>
        <c:majorTickMark val="cross"/>
        <c:minorTickMark val="none"/>
        <c:tickLblPos val="nextTo"/>
        <c:spPr>
          <a:ln w="25400">
            <a:solidFill>
              <a:srgbClr val="FF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2441088"/>
        <c:crossesAt val="1870000"/>
        <c:auto val="1"/>
        <c:lblOffset val="100"/>
        <c:baseTimeUnit val="months"/>
        <c:majorUnit val="6"/>
        <c:majorTimeUnit val="months"/>
        <c:minorUnit val="1"/>
        <c:minorTimeUnit val="months"/>
      </c:dateAx>
      <c:valAx>
        <c:axId val="182441088"/>
        <c:scaling>
          <c:orientation val="minMax"/>
          <c:max val="5149999.9999999991"/>
          <c:min val="187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_tradnl">
                    <a:solidFill>
                      <a:schemeClr val="tx1"/>
                    </a:solidFill>
                  </a:rPr>
                  <a:t>Nº DE PARADOS</a:t>
                </a:r>
              </a:p>
              <a:p>
                <a:pPr algn="ctr">
                  <a:defRPr sz="10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ES_tradnl" sz="100"/>
              </a:p>
            </c:rich>
          </c:tx>
          <c:layout>
            <c:manualLayout>
              <c:xMode val="edge"/>
              <c:yMode val="edge"/>
              <c:x val="3.8657509091673432E-3"/>
              <c:y val="2.1662250283140779E-2"/>
            </c:manualLayout>
          </c:layout>
          <c:overlay val="0"/>
          <c:spPr>
            <a:solidFill>
              <a:srgbClr val="FFFFFF"/>
            </a:solidFill>
            <a:ln w="3175">
              <a:solidFill>
                <a:srgbClr val="339966"/>
              </a:solidFill>
              <a:prstDash val="solid"/>
            </a:ln>
          </c:spPr>
        </c:title>
        <c:numFmt formatCode="#,##0" sourceLinked="1"/>
        <c:majorTickMark val="cross"/>
        <c:minorTickMark val="none"/>
        <c:tickLblPos val="nextTo"/>
        <c:spPr>
          <a:ln w="25400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2434816"/>
        <c:crosses val="autoZero"/>
        <c:crossBetween val="midCat"/>
      </c:valAx>
      <c:spPr>
        <a:solidFill>
          <a:srgbClr val="FFFFCC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CC99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_tradnl">
                <a:solidFill>
                  <a:schemeClr val="tx1"/>
                </a:solidFill>
              </a:rPr>
              <a:t>EVOLUCION DEL PARO (junio 2022 - junio 2024)</a:t>
            </a:r>
          </a:p>
        </c:rich>
      </c:tx>
      <c:layout>
        <c:manualLayout>
          <c:xMode val="edge"/>
          <c:yMode val="edge"/>
          <c:x val="0.24852881809679148"/>
          <c:y val="1.8102861991949833E-2"/>
        </c:manualLayout>
      </c:layout>
      <c:overlay val="0"/>
      <c:spPr>
        <a:solidFill>
          <a:srgbClr val="FFFFCC"/>
        </a:solidFill>
        <a:ln w="12700">
          <a:solidFill>
            <a:srgbClr val="FF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6154736548725385E-2"/>
          <c:y val="9.2030089701758092E-2"/>
          <c:w val="0.8548990088337346"/>
          <c:h val="0.81142957927119175"/>
        </c:manualLayout>
      </c:layout>
      <c:lineChart>
        <c:grouping val="standard"/>
        <c:varyColors val="0"/>
        <c:ser>
          <c:idx val="0"/>
          <c:order val="0"/>
          <c:spPr>
            <a:ln w="2032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00"/>
              </a:solidFill>
              <a:ln w="3175"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0321502289674523E-2"/>
                  <c:y val="-4.9809379534793106E-3"/>
                </c:manualLayout>
              </c:layout>
              <c:tx>
                <c:rich>
                  <a:bodyPr/>
                  <a:lstStyle/>
                  <a:p>
                    <a:fld id="{53D20E2B-212C-4F44-B117-37CA382A0D33}" type="VALUE">
                      <a:rPr lang="en-US" sz="950"/>
                      <a:pPr/>
                      <a:t>[VALOR]</a:t>
                    </a:fld>
                    <a:endParaRPr lang="es-E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006-4C88-8860-CE105BBB15A2}"/>
                </c:ext>
              </c:extLst>
            </c:dLbl>
            <c:dLbl>
              <c:idx val="1"/>
              <c:layout>
                <c:manualLayout>
                  <c:x val="-9.3404519155320231E-3"/>
                  <c:y val="1.4092149221927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06-4C88-8860-CE105BBB15A2}"/>
                </c:ext>
              </c:extLst>
            </c:dLbl>
            <c:dLbl>
              <c:idx val="2"/>
              <c:layout>
                <c:manualLayout>
                  <c:x val="-7.8731970787798533E-2"/>
                  <c:y val="-1.2838144536060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06-4C88-8860-CE105BBB15A2}"/>
                </c:ext>
              </c:extLst>
            </c:dLbl>
            <c:dLbl>
              <c:idx val="3"/>
              <c:layout>
                <c:manualLayout>
                  <c:x val="-7.7898226771206586E-2"/>
                  <c:y val="-1.0606685757501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06-4C88-8860-CE105BBB15A2}"/>
                </c:ext>
              </c:extLst>
            </c:dLbl>
            <c:dLbl>
              <c:idx val="4"/>
              <c:layout>
                <c:manualLayout>
                  <c:x val="-7.3447429991398147E-3"/>
                  <c:y val="-1.6328772177692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06-4C88-8860-CE105BBB15A2}"/>
                </c:ext>
              </c:extLst>
            </c:dLbl>
            <c:dLbl>
              <c:idx val="5"/>
              <c:layout>
                <c:manualLayout>
                  <c:x val="-7.4326232448787277E-2"/>
                  <c:y val="1.3460695002091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06-4C88-8860-CE105BBB15A2}"/>
                </c:ext>
              </c:extLst>
            </c:dLbl>
            <c:dLbl>
              <c:idx val="6"/>
              <c:layout>
                <c:manualLayout>
                  <c:x val="-4.2547979910667076E-2"/>
                  <c:y val="1.9321679981636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06-4C88-8860-CE105BBB15A2}"/>
                </c:ext>
              </c:extLst>
            </c:dLbl>
            <c:dLbl>
              <c:idx val="7"/>
              <c:layout>
                <c:manualLayout>
                  <c:x val="-7.9190481138373819E-2"/>
                  <c:y val="-5.0092518905785644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06-4C88-8860-CE105BBB15A2}"/>
                </c:ext>
              </c:extLst>
            </c:dLbl>
            <c:dLbl>
              <c:idx val="8"/>
              <c:layout>
                <c:manualLayout>
                  <c:x val="-1.0000150918633034E-2"/>
                  <c:y val="-1.2941606155271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06-4C88-8860-CE105BBB15A2}"/>
                </c:ext>
              </c:extLst>
            </c:dLbl>
            <c:dLbl>
              <c:idx val="9"/>
              <c:layout>
                <c:manualLayout>
                  <c:x val="-8.179572761293134E-3"/>
                  <c:y val="-1.2515294423098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06-4C88-8860-CE105BBB15A2}"/>
                </c:ext>
              </c:extLst>
            </c:dLbl>
            <c:dLbl>
              <c:idx val="10"/>
              <c:layout>
                <c:manualLayout>
                  <c:x val="-6.2452084691193878E-3"/>
                  <c:y val="-3.483148488436427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06-4C88-8860-CE105BBB15A2}"/>
                </c:ext>
              </c:extLst>
            </c:dLbl>
            <c:dLbl>
              <c:idx val="11"/>
              <c:layout>
                <c:manualLayout>
                  <c:x val="-4.6228874512893826E-3"/>
                  <c:y val="-6.811193585593298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06-4C88-8860-CE105BBB15A2}"/>
                </c:ext>
              </c:extLst>
            </c:dLbl>
            <c:dLbl>
              <c:idx val="12"/>
              <c:layout>
                <c:manualLayout>
                  <c:x val="-7.8318736027133268E-2"/>
                  <c:y val="8.747047737832257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006-4C88-8860-CE105BBB15A2}"/>
                </c:ext>
              </c:extLst>
            </c:dLbl>
            <c:dLbl>
              <c:idx val="13"/>
              <c:layout>
                <c:manualLayout>
                  <c:x val="-6.8425856769965586E-3"/>
                  <c:y val="1.5660456417104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1-45B6-8510-F7EA9608563F}"/>
                </c:ext>
              </c:extLst>
            </c:dLbl>
            <c:dLbl>
              <c:idx val="14"/>
              <c:layout>
                <c:manualLayout>
                  <c:x val="-8.2740326251340753E-3"/>
                  <c:y val="1.818021874386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A7-4127-A184-DB9DA3B8E44C}"/>
                </c:ext>
              </c:extLst>
            </c:dLbl>
            <c:dLbl>
              <c:idx val="15"/>
              <c:layout>
                <c:manualLayout>
                  <c:x val="-1.102835196527014E-2"/>
                  <c:y val="8.696118266068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A7-4127-A184-DB9DA3B8E44C}"/>
                </c:ext>
              </c:extLst>
            </c:dLbl>
            <c:dLbl>
              <c:idx val="16"/>
              <c:layout>
                <c:manualLayout>
                  <c:x val="-6.2051010280816145E-2"/>
                  <c:y val="-2.2576892372670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A7-4127-A184-DB9DA3B8E44C}"/>
                </c:ext>
              </c:extLst>
            </c:dLbl>
            <c:dLbl>
              <c:idx val="17"/>
              <c:layout>
                <c:manualLayout>
                  <c:x val="-3.0397509907699682E-2"/>
                  <c:y val="-0.124415535340868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A7-4127-A184-DB9DA3B8E44C}"/>
                </c:ext>
              </c:extLst>
            </c:dLbl>
            <c:dLbl>
              <c:idx val="18"/>
              <c:layout>
                <c:manualLayout>
                  <c:x val="-4.4072800977084145E-2"/>
                  <c:y val="1.8178616068177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A7-4127-A184-DB9DA3B8E44C}"/>
                </c:ext>
              </c:extLst>
            </c:dLbl>
            <c:dLbl>
              <c:idx val="19"/>
              <c:layout>
                <c:manualLayout>
                  <c:x val="-3.9985186087560388E-2"/>
                  <c:y val="-2.4872280103547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A7-4127-A184-DB9DA3B8E44C}"/>
                </c:ext>
              </c:extLst>
            </c:dLbl>
            <c:dLbl>
              <c:idx val="20"/>
              <c:layout>
                <c:manualLayout>
                  <c:x val="-1.1029220561719151E-2"/>
                  <c:y val="-1.5743083252413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A7-4127-A184-DB9DA3B8E44C}"/>
                </c:ext>
              </c:extLst>
            </c:dLbl>
            <c:dLbl>
              <c:idx val="21"/>
              <c:layout>
                <c:manualLayout>
                  <c:x val="-9.7105825774103319E-3"/>
                  <c:y val="-1.8077825575106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A7-4127-A184-DB9DA3B8E44C}"/>
                </c:ext>
              </c:extLst>
            </c:dLbl>
            <c:dLbl>
              <c:idx val="22"/>
              <c:layout>
                <c:manualLayout>
                  <c:x val="-5.5190618376613791E-3"/>
                  <c:y val="-4.5996792155579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A7-4127-A184-DB9DA3B8E44C}"/>
                </c:ext>
              </c:extLst>
            </c:dLbl>
            <c:dLbl>
              <c:idx val="23"/>
              <c:layout>
                <c:manualLayout>
                  <c:x val="-5.5049471453634006E-3"/>
                  <c:y val="-8.99207904254017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A7-4127-A184-DB9DA3B8E44C}"/>
                </c:ext>
              </c:extLst>
            </c:dLbl>
            <c:dLbl>
              <c:idx val="24"/>
              <c:layout>
                <c:manualLayout>
                  <c:x val="-2.7577937259324138E-5"/>
                  <c:y val="-6.74637425789454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A7-4127-A184-DB9DA3B8E44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TABLA!$B$320:$B$344</c:f>
              <c:numCache>
                <c:formatCode>mmm\-yy</c:formatCode>
                <c:ptCount val="25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</c:numCache>
            </c:numRef>
          </c:cat>
          <c:val>
            <c:numRef>
              <c:f>TABLA!$C$320:$C$344</c:f>
              <c:numCache>
                <c:formatCode>#,##0</c:formatCode>
                <c:ptCount val="25"/>
                <c:pt idx="0">
                  <c:v>2880582</c:v>
                </c:pt>
                <c:pt idx="1">
                  <c:v>2883812</c:v>
                </c:pt>
                <c:pt idx="2">
                  <c:v>2924240</c:v>
                </c:pt>
                <c:pt idx="3">
                  <c:v>2941919</c:v>
                </c:pt>
                <c:pt idx="4">
                  <c:v>2914892</c:v>
                </c:pt>
                <c:pt idx="5">
                  <c:v>2881380</c:v>
                </c:pt>
                <c:pt idx="6">
                  <c:v>2837653</c:v>
                </c:pt>
                <c:pt idx="7">
                  <c:v>2908397</c:v>
                </c:pt>
                <c:pt idx="8">
                  <c:v>2911015</c:v>
                </c:pt>
                <c:pt idx="9">
                  <c:v>2862260</c:v>
                </c:pt>
                <c:pt idx="10">
                  <c:v>2788370</c:v>
                </c:pt>
                <c:pt idx="11">
                  <c:v>2739110</c:v>
                </c:pt>
                <c:pt idx="12">
                  <c:v>2688842</c:v>
                </c:pt>
                <c:pt idx="13">
                  <c:v>2677874</c:v>
                </c:pt>
                <c:pt idx="14">
                  <c:v>2702700</c:v>
                </c:pt>
                <c:pt idx="15">
                  <c:v>2722468</c:v>
                </c:pt>
                <c:pt idx="16">
                  <c:v>2759404</c:v>
                </c:pt>
                <c:pt idx="17">
                  <c:v>2734831</c:v>
                </c:pt>
                <c:pt idx="18">
                  <c:v>2707456</c:v>
                </c:pt>
                <c:pt idx="19">
                  <c:v>2767860</c:v>
                </c:pt>
                <c:pt idx="20">
                  <c:v>2760408</c:v>
                </c:pt>
                <c:pt idx="21">
                  <c:v>2727003</c:v>
                </c:pt>
                <c:pt idx="22">
                  <c:v>2666500</c:v>
                </c:pt>
                <c:pt idx="23">
                  <c:v>2607850</c:v>
                </c:pt>
                <c:pt idx="24">
                  <c:v>2561067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7006-4C88-8860-CE105BBB1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703936"/>
        <c:axId val="183411456"/>
      </c:lineChart>
      <c:dateAx>
        <c:axId val="155703936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_tradnl">
                    <a:solidFill>
                      <a:schemeClr val="tx1"/>
                    </a:solidFill>
                  </a:rPr>
                  <a:t>MES</a:t>
                </a:r>
              </a:p>
            </c:rich>
          </c:tx>
          <c:layout>
            <c:manualLayout>
              <c:xMode val="edge"/>
              <c:yMode val="edge"/>
              <c:x val="0.87578527904909531"/>
              <c:y val="0.86084946441249743"/>
            </c:manualLayout>
          </c:layout>
          <c:overlay val="0"/>
          <c:spPr>
            <a:solidFill>
              <a:srgbClr val="FFFFFF"/>
            </a:solidFill>
            <a:ln w="9525">
              <a:solidFill>
                <a:schemeClr val="tx1"/>
              </a:solidFill>
              <a:prstDash val="solid"/>
            </a:ln>
          </c:spPr>
        </c:title>
        <c:numFmt formatCode="mmm\-yy" sourceLinked="0"/>
        <c:majorTickMark val="cross"/>
        <c:minorTickMark val="none"/>
        <c:tickLblPos val="nextTo"/>
        <c:spPr>
          <a:ln w="25400">
            <a:solidFill>
              <a:srgbClr val="FF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411456"/>
        <c:crossesAt val="255000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83411456"/>
        <c:scaling>
          <c:orientation val="minMax"/>
          <c:max val="2949999.9999999995"/>
          <c:min val="25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_tradnl" sz="1000">
                    <a:solidFill>
                      <a:schemeClr val="tx1"/>
                    </a:solidFill>
                  </a:rPr>
                  <a:t>Nº DE PARADOS</a:t>
                </a:r>
              </a:p>
            </c:rich>
          </c:tx>
          <c:layout>
            <c:manualLayout>
              <c:xMode val="edge"/>
              <c:yMode val="edge"/>
              <c:x val="4.1493938119668925E-3"/>
              <c:y val="4.2988747970166719E-2"/>
            </c:manualLayout>
          </c:layout>
          <c:overlay val="0"/>
          <c:spPr>
            <a:solidFill>
              <a:schemeClr val="bg1"/>
            </a:solidFill>
            <a:ln w="9525">
              <a:solidFill>
                <a:schemeClr val="tx1"/>
              </a:solidFill>
              <a:prstDash val="solid"/>
            </a:ln>
          </c:spPr>
        </c:title>
        <c:numFmt formatCode="#,##0" sourceLinked="1"/>
        <c:majorTickMark val="out"/>
        <c:minorTickMark val="none"/>
        <c:tickLblPos val="nextTo"/>
        <c:spPr>
          <a:ln w="25400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5703936"/>
        <c:crossesAt val="1291"/>
        <c:crossBetween val="midCat"/>
        <c:majorUnit val="100000"/>
      </c:valAx>
      <c:spPr>
        <a:solidFill>
          <a:srgbClr val="FFFFCC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CC99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7" workbookViewId="0" zoomToFit="1"/>
  </sheetViews>
  <pageMargins left="0.45" right="0.35" top="0.6" bottom="0.64" header="0" footer="0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5" workbookViewId="0"/>
  </sheetViews>
  <pageMargins left="0.45" right="0.35" top="0.6" bottom="0.64" header="0" footer="0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5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854369" cy="632032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10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12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19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25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26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32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33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38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39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43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44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48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49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0.75808</cdr:x>
      <cdr:y>0.5779</cdr:y>
    </cdr:from>
    <cdr:to>
      <cdr:x>0.83375</cdr:x>
      <cdr:y>0.61969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7463531" y="3648556"/>
          <a:ext cx="744995" cy="26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3.011.433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0.51968</cdr:x>
      <cdr:y>0.05702</cdr:y>
    </cdr:from>
    <cdr:to>
      <cdr:x>0.59535</cdr:x>
      <cdr:y>0.09881</cdr:y>
    </cdr:to>
    <cdr:sp macro="" textlink="">
      <cdr:nvSpPr>
        <cdr:cNvPr id="20" name="CuadroTexto 1"/>
        <cdr:cNvSpPr txBox="1"/>
      </cdr:nvSpPr>
      <cdr:spPr>
        <a:xfrm xmlns:a="http://schemas.openxmlformats.org/drawingml/2006/main">
          <a:off x="5121086" y="360366"/>
          <a:ext cx="745680" cy="264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5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5.035.243</a:t>
          </a:r>
        </a:p>
      </cdr:txBody>
    </cdr:sp>
  </cdr:relSizeAnchor>
  <cdr:relSizeAnchor xmlns:cdr="http://schemas.openxmlformats.org/drawingml/2006/chartDrawing">
    <cdr:from>
      <cdr:x>0.2892</cdr:x>
      <cdr:y>0.74549</cdr:y>
    </cdr:from>
    <cdr:to>
      <cdr:x>0.36487</cdr:x>
      <cdr:y>0.78728</cdr:y>
    </cdr:to>
    <cdr:sp macro="" textlink="">
      <cdr:nvSpPr>
        <cdr:cNvPr id="22" name="CuadroTexto 1"/>
        <cdr:cNvSpPr txBox="1"/>
      </cdr:nvSpPr>
      <cdr:spPr>
        <a:xfrm xmlns:a="http://schemas.openxmlformats.org/drawingml/2006/main">
          <a:off x="2847262" y="4706661"/>
          <a:ext cx="744995" cy="26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5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2.219.300</a:t>
          </a:r>
        </a:p>
      </cdr:txBody>
    </cdr:sp>
  </cdr:relSizeAnchor>
  <cdr:relSizeAnchor xmlns:cdr="http://schemas.openxmlformats.org/drawingml/2006/chartDrawing">
    <cdr:from>
      <cdr:x>0.81439</cdr:x>
      <cdr:y>0.29734</cdr:y>
    </cdr:from>
    <cdr:to>
      <cdr:x>0.89006</cdr:x>
      <cdr:y>0.33913</cdr:y>
    </cdr:to>
    <cdr:sp macro="" textlink="">
      <cdr:nvSpPr>
        <cdr:cNvPr id="23" name="CuadroTexto 1"/>
        <cdr:cNvSpPr txBox="1"/>
      </cdr:nvSpPr>
      <cdr:spPr>
        <a:xfrm xmlns:a="http://schemas.openxmlformats.org/drawingml/2006/main">
          <a:off x="8017882" y="1877246"/>
          <a:ext cx="744995" cy="26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4.008.789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0.39582</cdr:x>
      <cdr:y>0.84337</cdr:y>
    </cdr:from>
    <cdr:to>
      <cdr:x>0.47149</cdr:x>
      <cdr:y>0.88516</cdr:y>
    </cdr:to>
    <cdr:sp macro="" textlink="">
      <cdr:nvSpPr>
        <cdr:cNvPr id="24" name="CuadroTexto 1"/>
        <cdr:cNvSpPr txBox="1"/>
      </cdr:nvSpPr>
      <cdr:spPr>
        <a:xfrm xmlns:a="http://schemas.openxmlformats.org/drawingml/2006/main">
          <a:off x="3897007" y="5324625"/>
          <a:ext cx="744994" cy="26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1.970.338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0.06458</cdr:x>
      <cdr:y>0.55135</cdr:y>
    </cdr:from>
    <cdr:to>
      <cdr:x>0.14025</cdr:x>
      <cdr:y>0.59314</cdr:y>
    </cdr:to>
    <cdr:sp macro="" textlink="">
      <cdr:nvSpPr>
        <cdr:cNvPr id="27" name="CuadroTexto 1"/>
        <cdr:cNvSpPr txBox="1"/>
      </cdr:nvSpPr>
      <cdr:spPr>
        <a:xfrm xmlns:a="http://schemas.openxmlformats.org/drawingml/2006/main">
          <a:off x="635249" y="3480403"/>
          <a:ext cx="744346" cy="2637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2.969.472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0.46996</cdr:x>
      <cdr:y>0.44199</cdr:y>
    </cdr:from>
    <cdr:to>
      <cdr:x>0.54563</cdr:x>
      <cdr:y>0.48378</cdr:y>
    </cdr:to>
    <cdr:sp macro="" textlink="">
      <cdr:nvSpPr>
        <cdr:cNvPr id="28" name="CuadroTexto 1"/>
        <cdr:cNvSpPr txBox="1"/>
      </cdr:nvSpPr>
      <cdr:spPr>
        <a:xfrm xmlns:a="http://schemas.openxmlformats.org/drawingml/2006/main">
          <a:off x="4631159" y="2793521"/>
          <a:ext cx="745680" cy="264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3.544.095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0.43357</cdr:x>
      <cdr:y>0.75176</cdr:y>
    </cdr:from>
    <cdr:to>
      <cdr:x>0.50924</cdr:x>
      <cdr:y>0.79355</cdr:y>
    </cdr:to>
    <cdr:sp macro="" textlink="">
      <cdr:nvSpPr>
        <cdr:cNvPr id="29" name="CuadroTexto 1"/>
        <cdr:cNvSpPr txBox="1"/>
      </cdr:nvSpPr>
      <cdr:spPr>
        <a:xfrm xmlns:a="http://schemas.openxmlformats.org/drawingml/2006/main">
          <a:off x="4272525" y="4751399"/>
          <a:ext cx="745680" cy="264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2.300.975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0.76608</cdr:x>
      <cdr:y>0.3358</cdr:y>
    </cdr:from>
    <cdr:to>
      <cdr:x>0.84175</cdr:x>
      <cdr:y>0.37759</cdr:y>
    </cdr:to>
    <cdr:sp macro="" textlink="">
      <cdr:nvSpPr>
        <cdr:cNvPr id="30" name="CuadroTexto 1"/>
        <cdr:cNvSpPr txBox="1"/>
      </cdr:nvSpPr>
      <cdr:spPr>
        <a:xfrm xmlns:a="http://schemas.openxmlformats.org/drawingml/2006/main">
          <a:off x="7535705" y="2119741"/>
          <a:ext cx="744346" cy="2637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3.862.883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0.81668</cdr:x>
      <cdr:y>0.60969</cdr:y>
    </cdr:from>
    <cdr:to>
      <cdr:x>0.88181</cdr:x>
      <cdr:y>0.65148</cdr:y>
    </cdr:to>
    <cdr:sp macro="" textlink="">
      <cdr:nvSpPr>
        <cdr:cNvPr id="31" name="CuadroTexto 1"/>
        <cdr:cNvSpPr txBox="1"/>
      </cdr:nvSpPr>
      <cdr:spPr>
        <a:xfrm xmlns:a="http://schemas.openxmlformats.org/drawingml/2006/main">
          <a:off x="8047897" y="3853451"/>
          <a:ext cx="641815" cy="264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2.883.812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0.23199</cdr:x>
      <cdr:y>0.86797</cdr:y>
    </cdr:from>
    <cdr:to>
      <cdr:x>0.30766</cdr:x>
      <cdr:y>0.90976</cdr:y>
    </cdr:to>
    <cdr:sp macro="" textlink="">
      <cdr:nvSpPr>
        <cdr:cNvPr id="34" name="CuadroTexto 1"/>
        <cdr:cNvSpPr txBox="1"/>
      </cdr:nvSpPr>
      <cdr:spPr>
        <a:xfrm xmlns:a="http://schemas.openxmlformats.org/drawingml/2006/main">
          <a:off x="2286147" y="5485845"/>
          <a:ext cx="745680" cy="264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5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1.835.738</a:t>
          </a:r>
        </a:p>
      </cdr:txBody>
    </cdr:sp>
  </cdr:relSizeAnchor>
  <cdr:relSizeAnchor xmlns:cdr="http://schemas.openxmlformats.org/drawingml/2006/chartDrawing">
    <cdr:from>
      <cdr:x>0.45816</cdr:x>
      <cdr:y>0.61231</cdr:y>
    </cdr:from>
    <cdr:to>
      <cdr:x>0.53383</cdr:x>
      <cdr:y>0.6541</cdr:y>
    </cdr:to>
    <cdr:sp macro="" textlink="">
      <cdr:nvSpPr>
        <cdr:cNvPr id="35" name="CuadroTexto 1"/>
        <cdr:cNvSpPr txBox="1"/>
      </cdr:nvSpPr>
      <cdr:spPr>
        <a:xfrm xmlns:a="http://schemas.openxmlformats.org/drawingml/2006/main">
          <a:off x="4514878" y="3870019"/>
          <a:ext cx="745680" cy="264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2.818.026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0.46301</cdr:x>
      <cdr:y>0.53168</cdr:y>
    </cdr:from>
    <cdr:to>
      <cdr:x>0.53868</cdr:x>
      <cdr:y>0.57347</cdr:y>
    </cdr:to>
    <cdr:sp macro="" textlink="">
      <cdr:nvSpPr>
        <cdr:cNvPr id="36" name="CuadroTexto 1"/>
        <cdr:cNvSpPr txBox="1"/>
      </cdr:nvSpPr>
      <cdr:spPr>
        <a:xfrm xmlns:a="http://schemas.openxmlformats.org/drawingml/2006/main">
          <a:off x="4562671" y="3360421"/>
          <a:ext cx="745680" cy="264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3.128.962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0.49818</cdr:x>
      <cdr:y>0.34695</cdr:y>
    </cdr:from>
    <cdr:to>
      <cdr:x>0.57385</cdr:x>
      <cdr:y>0.38874</cdr:y>
    </cdr:to>
    <cdr:sp macro="" textlink="">
      <cdr:nvSpPr>
        <cdr:cNvPr id="37" name="CuadroTexto 1"/>
        <cdr:cNvSpPr txBox="1"/>
      </cdr:nvSpPr>
      <cdr:spPr>
        <a:xfrm xmlns:a="http://schemas.openxmlformats.org/drawingml/2006/main">
          <a:off x="4909249" y="2192823"/>
          <a:ext cx="745680" cy="264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3.908.578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0.53033</cdr:x>
      <cdr:y>0.30639</cdr:y>
    </cdr:from>
    <cdr:to>
      <cdr:x>0.606</cdr:x>
      <cdr:y>0.34818</cdr:y>
    </cdr:to>
    <cdr:sp macro="" textlink="">
      <cdr:nvSpPr>
        <cdr:cNvPr id="40" name="CuadroTexto 1"/>
        <cdr:cNvSpPr txBox="1"/>
      </cdr:nvSpPr>
      <cdr:spPr>
        <a:xfrm xmlns:a="http://schemas.openxmlformats.org/drawingml/2006/main">
          <a:off x="5221233" y="1934384"/>
          <a:ext cx="744994" cy="26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4.130.927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0.14596</cdr:x>
      <cdr:y>0.73491</cdr:y>
    </cdr:from>
    <cdr:to>
      <cdr:x>0.22163</cdr:x>
      <cdr:y>0.7767</cdr:y>
    </cdr:to>
    <cdr:sp macro="" textlink="">
      <cdr:nvSpPr>
        <cdr:cNvPr id="41" name="CuadroTexto 1"/>
        <cdr:cNvSpPr txBox="1"/>
      </cdr:nvSpPr>
      <cdr:spPr>
        <a:xfrm xmlns:a="http://schemas.openxmlformats.org/drawingml/2006/main">
          <a:off x="1437112" y="4643548"/>
          <a:ext cx="745020" cy="264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5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2.251.728</a:t>
          </a:r>
        </a:p>
      </cdr:txBody>
    </cdr:sp>
  </cdr:relSizeAnchor>
  <cdr:relSizeAnchor xmlns:cdr="http://schemas.openxmlformats.org/drawingml/2006/chartDrawing">
    <cdr:from>
      <cdr:x>0.67846</cdr:x>
      <cdr:y>0.26167</cdr:y>
    </cdr:from>
    <cdr:to>
      <cdr:x>0.75413</cdr:x>
      <cdr:y>0.30346</cdr:y>
    </cdr:to>
    <cdr:sp macro="" textlink="">
      <cdr:nvSpPr>
        <cdr:cNvPr id="42" name="CuadroTexto 1"/>
        <cdr:cNvSpPr txBox="1"/>
      </cdr:nvSpPr>
      <cdr:spPr>
        <a:xfrm xmlns:a="http://schemas.openxmlformats.org/drawingml/2006/main">
          <a:off x="6673814" y="1651808"/>
          <a:ext cx="744345" cy="2637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4.176.369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0.84414</cdr:x>
      <cdr:y>0.45782</cdr:y>
    </cdr:from>
    <cdr:to>
      <cdr:x>0.91981</cdr:x>
      <cdr:y>0.49961</cdr:y>
    </cdr:to>
    <cdr:sp macro="" textlink="">
      <cdr:nvSpPr>
        <cdr:cNvPr id="45" name="CuadroTexto 1"/>
        <cdr:cNvSpPr txBox="1"/>
      </cdr:nvSpPr>
      <cdr:spPr>
        <a:xfrm xmlns:a="http://schemas.openxmlformats.org/drawingml/2006/main">
          <a:off x="8318500" y="2893583"/>
          <a:ext cx="745680" cy="264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3.416.498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0.85511</cdr:x>
      <cdr:y>0.52282</cdr:y>
    </cdr:from>
    <cdr:to>
      <cdr:x>0.93078</cdr:x>
      <cdr:y>0.56461</cdr:y>
    </cdr:to>
    <cdr:sp macro="" textlink="">
      <cdr:nvSpPr>
        <cdr:cNvPr id="46" name="CuadroTexto 1"/>
        <cdr:cNvSpPr txBox="1"/>
      </cdr:nvSpPr>
      <cdr:spPr>
        <a:xfrm xmlns:a="http://schemas.openxmlformats.org/drawingml/2006/main">
          <a:off x="8426535" y="3304393"/>
          <a:ext cx="745681" cy="264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3.182.687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0.87726</cdr:x>
      <cdr:y>0.56873</cdr:y>
    </cdr:from>
    <cdr:to>
      <cdr:x>0.94573</cdr:x>
      <cdr:y>0.61052</cdr:y>
    </cdr:to>
    <cdr:sp macro="" textlink="">
      <cdr:nvSpPr>
        <cdr:cNvPr id="47" name="CuadroTexto 1"/>
        <cdr:cNvSpPr txBox="1"/>
      </cdr:nvSpPr>
      <cdr:spPr>
        <a:xfrm xmlns:a="http://schemas.openxmlformats.org/drawingml/2006/main">
          <a:off x="8629354" y="3590118"/>
          <a:ext cx="673520" cy="2637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2.941.919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0.45133</cdr:x>
      <cdr:y>0.68283</cdr:y>
    </cdr:from>
    <cdr:to>
      <cdr:x>0.51646</cdr:x>
      <cdr:y>0.72462</cdr:y>
    </cdr:to>
    <cdr:sp macro="" textlink="">
      <cdr:nvSpPr>
        <cdr:cNvPr id="50" name="CuadroTexto 1"/>
        <cdr:cNvSpPr txBox="1"/>
      </cdr:nvSpPr>
      <cdr:spPr>
        <a:xfrm xmlns:a="http://schemas.openxmlformats.org/drawingml/2006/main">
          <a:off x="4447605" y="4315709"/>
          <a:ext cx="641815" cy="264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2.530.001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0.60858</cdr:x>
      <cdr:y>0.09402</cdr:y>
    </cdr:from>
    <cdr:to>
      <cdr:x>0.67371</cdr:x>
      <cdr:y>0.13581</cdr:y>
    </cdr:to>
    <cdr:sp macro="" textlink="">
      <cdr:nvSpPr>
        <cdr:cNvPr id="51" name="CuadroTexto 1"/>
        <cdr:cNvSpPr txBox="1"/>
      </cdr:nvSpPr>
      <cdr:spPr>
        <a:xfrm xmlns:a="http://schemas.openxmlformats.org/drawingml/2006/main">
          <a:off x="5986418" y="593499"/>
          <a:ext cx="640666" cy="263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4.812.486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0.70024</cdr:x>
      <cdr:y>0.35319</cdr:y>
    </cdr:from>
    <cdr:to>
      <cdr:x>0.76537</cdr:x>
      <cdr:y>0.39498</cdr:y>
    </cdr:to>
    <cdr:sp macro="" textlink="">
      <cdr:nvSpPr>
        <cdr:cNvPr id="52" name="CuadroTexto 1"/>
        <cdr:cNvSpPr txBox="1"/>
      </cdr:nvSpPr>
      <cdr:spPr>
        <a:xfrm xmlns:a="http://schemas.openxmlformats.org/drawingml/2006/main">
          <a:off x="6894110" y="2229856"/>
          <a:ext cx="641225" cy="26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3.789.823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0.8395</cdr:x>
      <cdr:y>0.4069</cdr:y>
    </cdr:from>
    <cdr:to>
      <cdr:x>0.90904</cdr:x>
      <cdr:y>0.44869</cdr:y>
    </cdr:to>
    <cdr:sp macro="" textlink="">
      <cdr:nvSpPr>
        <cdr:cNvPr id="53" name="CuadroTexto 1"/>
        <cdr:cNvSpPr txBox="1"/>
      </cdr:nvSpPr>
      <cdr:spPr>
        <a:xfrm xmlns:a="http://schemas.openxmlformats.org/drawingml/2006/main">
          <a:off x="8272708" y="2571751"/>
          <a:ext cx="685273" cy="264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3.614.339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0.91038</cdr:x>
      <cdr:y>0.6096</cdr:y>
    </cdr:from>
    <cdr:to>
      <cdr:x>0.97885</cdr:x>
      <cdr:y>0.65139</cdr:y>
    </cdr:to>
    <cdr:sp macro="" textlink="">
      <cdr:nvSpPr>
        <cdr:cNvPr id="54" name="CuadroTexto 1"/>
        <cdr:cNvSpPr txBox="1"/>
      </cdr:nvSpPr>
      <cdr:spPr>
        <a:xfrm xmlns:a="http://schemas.openxmlformats.org/drawingml/2006/main">
          <a:off x="8971187" y="3852881"/>
          <a:ext cx="674729" cy="264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2.760.408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0.86046</cdr:x>
      <cdr:y>0.66092</cdr:y>
    </cdr:from>
    <cdr:to>
      <cdr:x>0.92893</cdr:x>
      <cdr:y>0.70271</cdr:y>
    </cdr:to>
    <cdr:sp macro="" textlink="">
      <cdr:nvSpPr>
        <cdr:cNvPr id="55" name="CuadroTexto 1"/>
        <cdr:cNvSpPr txBox="1"/>
      </cdr:nvSpPr>
      <cdr:spPr>
        <a:xfrm xmlns:a="http://schemas.openxmlformats.org/drawingml/2006/main">
          <a:off x="8471525" y="4172700"/>
          <a:ext cx="674109" cy="26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2.677.874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0.83842</cdr:x>
      <cdr:y>0.36441</cdr:y>
    </cdr:from>
    <cdr:to>
      <cdr:x>0.90796</cdr:x>
      <cdr:y>0.4062</cdr:y>
    </cdr:to>
    <cdr:sp macro="" textlink="">
      <cdr:nvSpPr>
        <cdr:cNvPr id="56" name="CuadroTexto 1"/>
        <cdr:cNvSpPr txBox="1"/>
      </cdr:nvSpPr>
      <cdr:spPr>
        <a:xfrm xmlns:a="http://schemas.openxmlformats.org/drawingml/2006/main">
          <a:off x="8262100" y="2303200"/>
          <a:ext cx="685273" cy="264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3.781.250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0.92378</cdr:x>
      <cdr:y>0.69072</cdr:y>
    </cdr:from>
    <cdr:to>
      <cdr:x>0.99225</cdr:x>
      <cdr:y>0.73251</cdr:y>
    </cdr:to>
    <cdr:sp macro="" textlink="">
      <cdr:nvSpPr>
        <cdr:cNvPr id="57" name="CuadroTexto 1"/>
        <cdr:cNvSpPr txBox="1"/>
      </cdr:nvSpPr>
      <cdr:spPr>
        <a:xfrm xmlns:a="http://schemas.openxmlformats.org/drawingml/2006/main">
          <a:off x="9103269" y="4365595"/>
          <a:ext cx="674729" cy="264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2.561.067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0.64193</cdr:x>
      <cdr:y>0.16829</cdr:y>
    </cdr:from>
    <cdr:to>
      <cdr:x>0.7176</cdr:x>
      <cdr:y>0.21008</cdr:y>
    </cdr:to>
    <cdr:sp macro="" textlink="">
      <cdr:nvSpPr>
        <cdr:cNvPr id="58" name="CuadroTexto 1"/>
        <cdr:cNvSpPr txBox="1"/>
      </cdr:nvSpPr>
      <cdr:spPr>
        <a:xfrm xmlns:a="http://schemas.openxmlformats.org/drawingml/2006/main">
          <a:off x="6314465" y="1062338"/>
          <a:ext cx="744345" cy="2637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effectLst/>
              <a:latin typeface="+mn-lt"/>
              <a:ea typeface="+mn-ea"/>
              <a:cs typeface="+mn-cs"/>
            </a:rPr>
            <a:t>4.525.691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848022" cy="6311348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10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12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19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25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26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32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33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38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39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43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44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48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49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5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6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7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8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9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11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13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14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15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16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17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21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0.70275</cdr:x>
      <cdr:y>0.37859</cdr:y>
    </cdr:from>
    <cdr:to>
      <cdr:x>0.80077</cdr:x>
      <cdr:y>0.5453</cdr:y>
    </cdr:to>
    <cdr:sp macro="" textlink="">
      <cdr:nvSpPr>
        <cdr:cNvPr id="22" name="1 CuadroTexto"/>
        <cdr:cNvSpPr txBox="1"/>
      </cdr:nvSpPr>
      <cdr:spPr>
        <a:xfrm xmlns:a="http://schemas.openxmlformats.org/drawingml/2006/main">
          <a:off x="6488906" y="21332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0.409</cdr:x>
      <cdr:y>0.29866</cdr:y>
    </cdr:from>
    <cdr:to>
      <cdr:x>0.50877</cdr:x>
      <cdr:y>0.34126</cdr:y>
    </cdr:to>
    <cdr:sp macro="" textlink="">
      <cdr:nvSpPr>
        <cdr:cNvPr id="23" name="2 CuadroTexto"/>
        <cdr:cNvSpPr txBox="1"/>
      </cdr:nvSpPr>
      <cdr:spPr>
        <a:xfrm xmlns:a="http://schemas.openxmlformats.org/drawingml/2006/main">
          <a:off x="3790157" y="1696641"/>
          <a:ext cx="914400" cy="228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0.70746</cdr:x>
      <cdr:y>0.61207</cdr:y>
    </cdr:from>
    <cdr:to>
      <cdr:x>0.75464</cdr:x>
      <cdr:y>0.64234</cdr:y>
    </cdr:to>
    <cdr:sp macro="" textlink="">
      <cdr:nvSpPr>
        <cdr:cNvPr id="66" name="CuadroTexto 65"/>
        <cdr:cNvSpPr txBox="1"/>
      </cdr:nvSpPr>
      <cdr:spPr>
        <a:xfrm xmlns:a="http://schemas.openxmlformats.org/drawingml/2006/main">
          <a:off x="6967094" y="3862987"/>
          <a:ext cx="464629" cy="1910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700">
              <a:latin typeface="Arial" panose="020B0604020202020204" pitchFamily="34" charset="0"/>
              <a:cs typeface="Arial" panose="020B0604020202020204" pitchFamily="34" charset="0"/>
            </a:rPr>
            <a:t>3.011 M</a:t>
          </a:r>
        </a:p>
      </cdr:txBody>
    </cdr:sp>
  </cdr:relSizeAnchor>
  <cdr:relSizeAnchor xmlns:cdr="http://schemas.openxmlformats.org/drawingml/2006/chartDrawing">
    <cdr:from>
      <cdr:x>0.41128</cdr:x>
      <cdr:y>0.49456</cdr:y>
    </cdr:from>
    <cdr:to>
      <cdr:x>0.48407</cdr:x>
      <cdr:y>0.53743</cdr:y>
    </cdr:to>
    <cdr:sp macro="" textlink="">
      <cdr:nvSpPr>
        <cdr:cNvPr id="24" name="CuadroTexto 23"/>
        <cdr:cNvSpPr txBox="1"/>
      </cdr:nvSpPr>
      <cdr:spPr>
        <a:xfrm xmlns:a="http://schemas.openxmlformats.org/drawingml/2006/main">
          <a:off x="4050632" y="3123197"/>
          <a:ext cx="716881" cy="2707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0.7676</cdr:x>
      <cdr:y>0.32738</cdr:y>
    </cdr:from>
    <cdr:to>
      <cdr:x>0.82003</cdr:x>
      <cdr:y>0.36628</cdr:y>
    </cdr:to>
    <cdr:sp macro="" textlink="">
      <cdr:nvSpPr>
        <cdr:cNvPr id="27" name="CuadroTexto 26"/>
        <cdr:cNvSpPr txBox="1"/>
      </cdr:nvSpPr>
      <cdr:spPr>
        <a:xfrm xmlns:a="http://schemas.openxmlformats.org/drawingml/2006/main">
          <a:off x="7559328" y="2066209"/>
          <a:ext cx="516332" cy="245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700">
              <a:latin typeface="Arial" panose="020B0604020202020204" pitchFamily="34" charset="0"/>
              <a:cs typeface="Arial" panose="020B0604020202020204" pitchFamily="34" charset="0"/>
            </a:rPr>
            <a:t>4,009 M</a:t>
          </a:r>
        </a:p>
      </cdr:txBody>
    </cdr:sp>
  </cdr:relSizeAnchor>
  <cdr:relSizeAnchor xmlns:cdr="http://schemas.openxmlformats.org/drawingml/2006/chartDrawing">
    <cdr:from>
      <cdr:x>0.42326</cdr:x>
      <cdr:y>0.11187</cdr:y>
    </cdr:from>
    <cdr:to>
      <cdr:x>0.47569</cdr:x>
      <cdr:y>0.15076</cdr:y>
    </cdr:to>
    <cdr:sp macro="" textlink="">
      <cdr:nvSpPr>
        <cdr:cNvPr id="37" name="CuadroTexto 1"/>
        <cdr:cNvSpPr txBox="1"/>
      </cdr:nvSpPr>
      <cdr:spPr>
        <a:xfrm xmlns:a="http://schemas.openxmlformats.org/drawingml/2006/main">
          <a:off x="4168323" y="706021"/>
          <a:ext cx="516234" cy="245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700">
              <a:latin typeface="Arial" panose="020B0604020202020204" pitchFamily="34" charset="0"/>
              <a:cs typeface="Arial" panose="020B0604020202020204" pitchFamily="34" charset="0"/>
            </a:rPr>
            <a:t>4.809</a:t>
          </a:r>
          <a:r>
            <a:rPr lang="es-ES" sz="1100"/>
            <a:t> </a:t>
          </a:r>
          <a:r>
            <a:rPr lang="es-ES" sz="700">
              <a:latin typeface="Arial" panose="020B0604020202020204" pitchFamily="34" charset="0"/>
              <a:cs typeface="Arial" panose="020B0604020202020204" pitchFamily="34" charset="0"/>
            </a:rPr>
            <a:t>M</a:t>
          </a:r>
        </a:p>
      </cdr:txBody>
    </cdr:sp>
  </cdr:relSizeAnchor>
  <cdr:relSizeAnchor xmlns:cdr="http://schemas.openxmlformats.org/drawingml/2006/chartDrawing">
    <cdr:from>
      <cdr:x>0.17713</cdr:x>
      <cdr:y>0.59728</cdr:y>
    </cdr:from>
    <cdr:to>
      <cdr:x>0.22956</cdr:x>
      <cdr:y>0.63618</cdr:y>
    </cdr:to>
    <cdr:sp macro="" textlink="">
      <cdr:nvSpPr>
        <cdr:cNvPr id="40" name="CuadroTexto 1"/>
        <cdr:cNvSpPr txBox="1"/>
      </cdr:nvSpPr>
      <cdr:spPr>
        <a:xfrm xmlns:a="http://schemas.openxmlformats.org/drawingml/2006/main">
          <a:off x="1744359" y="3769628"/>
          <a:ext cx="516332" cy="2455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700">
              <a:latin typeface="Arial" panose="020B0604020202020204" pitchFamily="34" charset="0"/>
              <a:cs typeface="Arial" panose="020B0604020202020204" pitchFamily="34" charset="0"/>
            </a:rPr>
            <a:t>2.989</a:t>
          </a:r>
          <a:r>
            <a:rPr lang="es-ES" sz="1100"/>
            <a:t> </a:t>
          </a:r>
          <a:r>
            <a:rPr lang="es-ES" sz="700">
              <a:latin typeface="Arial" panose="020B0604020202020204" pitchFamily="34" charset="0"/>
              <a:cs typeface="Arial" panose="020B0604020202020204" pitchFamily="34" charset="0"/>
            </a:rPr>
            <a:t>M</a:t>
          </a:r>
        </a:p>
      </cdr:txBody>
    </cdr:sp>
  </cdr:relSizeAnchor>
  <cdr:relSizeAnchor xmlns:cdr="http://schemas.openxmlformats.org/drawingml/2006/chartDrawing">
    <cdr:from>
      <cdr:x>0.72637</cdr:x>
      <cdr:y>0.35712</cdr:y>
    </cdr:from>
    <cdr:to>
      <cdr:x>0.7788</cdr:x>
      <cdr:y>0.39602</cdr:y>
    </cdr:to>
    <cdr:sp macro="" textlink="">
      <cdr:nvSpPr>
        <cdr:cNvPr id="41" name="CuadroTexto 1"/>
        <cdr:cNvSpPr txBox="1"/>
      </cdr:nvSpPr>
      <cdr:spPr>
        <a:xfrm xmlns:a="http://schemas.openxmlformats.org/drawingml/2006/main">
          <a:off x="7153298" y="2253893"/>
          <a:ext cx="516332" cy="245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700">
              <a:latin typeface="Arial" panose="020B0604020202020204" pitchFamily="34" charset="0"/>
              <a:cs typeface="Arial" panose="020B0604020202020204" pitchFamily="34" charset="0"/>
            </a:rPr>
            <a:t>3.863</a:t>
          </a:r>
          <a:r>
            <a:rPr lang="es-ES" sz="1100"/>
            <a:t> </a:t>
          </a:r>
          <a:r>
            <a:rPr lang="es-ES" sz="700">
              <a:latin typeface="Arial" panose="020B0604020202020204" pitchFamily="34" charset="0"/>
              <a:cs typeface="Arial" panose="020B0604020202020204" pitchFamily="34" charset="0"/>
            </a:rPr>
            <a:t>M</a:t>
          </a:r>
        </a:p>
      </cdr:txBody>
    </cdr:sp>
  </cdr:relSizeAnchor>
  <cdr:relSizeAnchor xmlns:cdr="http://schemas.openxmlformats.org/drawingml/2006/chartDrawing">
    <cdr:from>
      <cdr:x>0.804</cdr:x>
      <cdr:y>0.5881</cdr:y>
    </cdr:from>
    <cdr:to>
      <cdr:x>0.84773</cdr:x>
      <cdr:y>0.61811</cdr:y>
    </cdr:to>
    <cdr:sp macro="" textlink="">
      <cdr:nvSpPr>
        <cdr:cNvPr id="154" name="CuadroTexto 1"/>
        <cdr:cNvSpPr txBox="1"/>
      </cdr:nvSpPr>
      <cdr:spPr>
        <a:xfrm xmlns:a="http://schemas.openxmlformats.org/drawingml/2006/main">
          <a:off x="7917826" y="3711693"/>
          <a:ext cx="430654" cy="189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7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3.023</a:t>
          </a:r>
          <a:r>
            <a:rPr lang="es-ES" sz="7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7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</a:t>
          </a:r>
          <a:endParaRPr lang="es-ES" sz="105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0.8016</cdr:x>
      <cdr:y>0.3965</cdr:y>
    </cdr:from>
    <cdr:to>
      <cdr:x>0.85279</cdr:x>
      <cdr:y>0.43176</cdr:y>
    </cdr:to>
    <cdr:sp macro="" textlink="">
      <cdr:nvSpPr>
        <cdr:cNvPr id="190" name="CuadroTexto 1"/>
        <cdr:cNvSpPr txBox="1"/>
      </cdr:nvSpPr>
      <cdr:spPr>
        <a:xfrm xmlns:a="http://schemas.openxmlformats.org/drawingml/2006/main">
          <a:off x="7894154" y="2502434"/>
          <a:ext cx="504120" cy="222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7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3.781 M</a:t>
          </a:r>
        </a:p>
      </cdr:txBody>
    </cdr:sp>
  </cdr:relSizeAnchor>
  <cdr:relSizeAnchor xmlns:cdr="http://schemas.openxmlformats.org/drawingml/2006/chartDrawing">
    <cdr:from>
      <cdr:x>0.81169</cdr:x>
      <cdr:y>0.49229</cdr:y>
    </cdr:from>
    <cdr:to>
      <cdr:x>0.8612</cdr:x>
      <cdr:y>0.53412</cdr:y>
    </cdr:to>
    <cdr:sp macro="" textlink="">
      <cdr:nvSpPr>
        <cdr:cNvPr id="231" name="CuadroTexto 1"/>
        <cdr:cNvSpPr txBox="1"/>
      </cdr:nvSpPr>
      <cdr:spPr>
        <a:xfrm xmlns:a="http://schemas.openxmlformats.org/drawingml/2006/main">
          <a:off x="7993537" y="3106998"/>
          <a:ext cx="487575" cy="264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7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3.417 M</a:t>
          </a:r>
          <a:endParaRPr lang="es-ES" sz="105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0.78482</cdr:x>
      <cdr:y>0.55922</cdr:y>
    </cdr:from>
    <cdr:to>
      <cdr:x>0.84274</cdr:x>
      <cdr:y>0.59711</cdr:y>
    </cdr:to>
    <cdr:sp macro="" textlink="">
      <cdr:nvSpPr>
        <cdr:cNvPr id="232" name="CuadroTexto 1"/>
        <cdr:cNvSpPr txBox="1"/>
      </cdr:nvSpPr>
      <cdr:spPr>
        <a:xfrm xmlns:a="http://schemas.openxmlformats.org/drawingml/2006/main">
          <a:off x="7728920" y="3529432"/>
          <a:ext cx="570398" cy="239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7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3.183</a:t>
          </a:r>
          <a:r>
            <a:rPr lang="es-ES" sz="7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700" b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</a:t>
          </a:r>
          <a:endParaRPr lang="es-ES" sz="70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0.80919</cdr:x>
      <cdr:y>0.62353</cdr:y>
    </cdr:from>
    <cdr:to>
      <cdr:x>0.85292</cdr:x>
      <cdr:y>0.65354</cdr:y>
    </cdr:to>
    <cdr:sp macro="" textlink="">
      <cdr:nvSpPr>
        <cdr:cNvPr id="45" name="CuadroTexto 1"/>
        <cdr:cNvSpPr txBox="1"/>
      </cdr:nvSpPr>
      <cdr:spPr>
        <a:xfrm xmlns:a="http://schemas.openxmlformats.org/drawingml/2006/main">
          <a:off x="7968957" y="3935315"/>
          <a:ext cx="430654" cy="189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7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2.923</a:t>
          </a:r>
          <a:r>
            <a:rPr lang="es-ES" sz="7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7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</a:t>
          </a:r>
          <a:endParaRPr lang="es-ES" sz="105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0.83777</cdr:x>
      <cdr:y>0.55923</cdr:y>
    </cdr:from>
    <cdr:to>
      <cdr:x>0.8815</cdr:x>
      <cdr:y>0.58924</cdr:y>
    </cdr:to>
    <cdr:sp macro="" textlink="">
      <cdr:nvSpPr>
        <cdr:cNvPr id="46" name="CuadroTexto 1"/>
        <cdr:cNvSpPr txBox="1"/>
      </cdr:nvSpPr>
      <cdr:spPr>
        <a:xfrm xmlns:a="http://schemas.openxmlformats.org/drawingml/2006/main">
          <a:off x="8250403" y="3529495"/>
          <a:ext cx="430654" cy="189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7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3.109</a:t>
          </a:r>
          <a:r>
            <a:rPr lang="es-E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7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</a:t>
          </a:r>
          <a:endParaRPr lang="es-ES" sz="105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0.93777</cdr:x>
      <cdr:y>0.7272</cdr:y>
    </cdr:from>
    <cdr:to>
      <cdr:x>0.9815</cdr:x>
      <cdr:y>0.7661</cdr:y>
    </cdr:to>
    <cdr:sp macro="" textlink="">
      <cdr:nvSpPr>
        <cdr:cNvPr id="47" name="CuadroTexto 1"/>
        <cdr:cNvSpPr txBox="1"/>
      </cdr:nvSpPr>
      <cdr:spPr>
        <a:xfrm xmlns:a="http://schemas.openxmlformats.org/drawingml/2006/main">
          <a:off x="9235186" y="4589633"/>
          <a:ext cx="430654" cy="245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700">
              <a:latin typeface="Arial" panose="020B0604020202020204" pitchFamily="34" charset="0"/>
              <a:cs typeface="Arial" panose="020B0604020202020204" pitchFamily="34" charset="0"/>
            </a:rPr>
            <a:t>2.561 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10261" cy="5615609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0.68166</cdr:x>
      <cdr:y>0.4115</cdr:y>
    </cdr:from>
    <cdr:to>
      <cdr:x>0.68885</cdr:x>
      <cdr:y>0.52361</cdr:y>
    </cdr:to>
    <cdr:cxnSp macro="">
      <cdr:nvCxnSpPr>
        <cdr:cNvPr id="3" name="Conector recto de flecha 2"/>
        <cdr:cNvCxnSpPr/>
      </cdr:nvCxnSpPr>
      <cdr:spPr>
        <a:xfrm xmlns:a="http://schemas.openxmlformats.org/drawingml/2006/main" flipH="1">
          <a:off x="6278262" y="2310812"/>
          <a:ext cx="66222" cy="62956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1"/>
  <sheetViews>
    <sheetView zoomScale="145" zoomScaleNormal="145" workbookViewId="0">
      <selection sqref="A1:G1"/>
    </sheetView>
  </sheetViews>
  <sheetFormatPr baseColWidth="10" defaultColWidth="11.42578125" defaultRowHeight="14.45" customHeight="1" x14ac:dyDescent="0.2"/>
  <cols>
    <col min="1" max="1" width="11" style="84" customWidth="1"/>
    <col min="2" max="2" width="7.140625" style="13" bestFit="1" customWidth="1"/>
    <col min="3" max="3" width="10.140625" style="17" bestFit="1" customWidth="1"/>
    <col min="4" max="4" width="11.28515625" style="27" bestFit="1" customWidth="1"/>
    <col min="5" max="5" width="5.7109375" style="27" customWidth="1"/>
    <col min="6" max="6" width="11.42578125" style="1"/>
    <col min="7" max="7" width="6.5703125" style="1" customWidth="1"/>
    <col min="8" max="16384" width="11.42578125" style="1"/>
  </cols>
  <sheetData>
    <row r="1" spans="1:7" ht="14.45" customHeight="1" thickTop="1" thickBot="1" x14ac:dyDescent="0.25">
      <c r="A1" s="158" t="s">
        <v>106</v>
      </c>
      <c r="B1" s="159"/>
      <c r="C1" s="159"/>
      <c r="D1" s="159"/>
      <c r="E1" s="159"/>
      <c r="F1" s="159"/>
      <c r="G1" s="160"/>
    </row>
    <row r="2" spans="1:7" ht="29.25" customHeight="1" thickTop="1" thickBot="1" x14ac:dyDescent="0.25">
      <c r="A2" s="77" t="s">
        <v>0</v>
      </c>
      <c r="B2" s="78" t="s">
        <v>1</v>
      </c>
      <c r="C2" s="77" t="s">
        <v>2</v>
      </c>
      <c r="D2" s="79" t="s">
        <v>24</v>
      </c>
      <c r="E2" s="77" t="s">
        <v>3</v>
      </c>
      <c r="F2" s="79" t="s">
        <v>25</v>
      </c>
      <c r="G2" s="77" t="s">
        <v>3</v>
      </c>
    </row>
    <row r="3" spans="1:7" ht="14.45" customHeight="1" thickTop="1" x14ac:dyDescent="0.2">
      <c r="A3" s="155">
        <v>1996</v>
      </c>
      <c r="B3" s="6">
        <v>35065</v>
      </c>
      <c r="C3" s="14">
        <v>2995774</v>
      </c>
      <c r="D3" s="20"/>
      <c r="E3" s="20"/>
      <c r="F3" s="20"/>
      <c r="G3" s="20"/>
    </row>
    <row r="4" spans="1:7" ht="14.45" customHeight="1" x14ac:dyDescent="0.2">
      <c r="A4" s="156"/>
      <c r="B4" s="7">
        <v>35096</v>
      </c>
      <c r="C4" s="15">
        <v>2994922</v>
      </c>
      <c r="D4" s="21">
        <f>C4-C3</f>
        <v>-852</v>
      </c>
      <c r="E4" s="28">
        <f>D4/C3*100</f>
        <v>-2.8440062568137647E-2</v>
      </c>
      <c r="F4" s="21"/>
      <c r="G4" s="28"/>
    </row>
    <row r="5" spans="1:7" ht="14.45" customHeight="1" x14ac:dyDescent="0.2">
      <c r="A5" s="156"/>
      <c r="B5" s="7">
        <v>35125</v>
      </c>
      <c r="C5" s="15">
        <v>2969472</v>
      </c>
      <c r="D5" s="21">
        <f t="shared" ref="D5:D68" si="0">C5-C4</f>
        <v>-25450</v>
      </c>
      <c r="E5" s="28">
        <f t="shared" ref="E5:E68" si="1">D5/C4*100</f>
        <v>-0.84977171358719861</v>
      </c>
      <c r="F5" s="21"/>
      <c r="G5" s="28"/>
    </row>
    <row r="6" spans="1:7" ht="14.45" customHeight="1" x14ac:dyDescent="0.2">
      <c r="A6" s="156"/>
      <c r="B6" s="7">
        <v>35156</v>
      </c>
      <c r="C6" s="15">
        <v>2891580</v>
      </c>
      <c r="D6" s="21">
        <f t="shared" si="0"/>
        <v>-77892</v>
      </c>
      <c r="E6" s="28">
        <f t="shared" si="1"/>
        <v>-2.623092590197853</v>
      </c>
      <c r="F6" s="21"/>
      <c r="G6" s="28"/>
    </row>
    <row r="7" spans="1:7" ht="14.45" customHeight="1" x14ac:dyDescent="0.2">
      <c r="A7" s="156"/>
      <c r="B7" s="7">
        <v>35186</v>
      </c>
      <c r="C7" s="15">
        <v>2813180</v>
      </c>
      <c r="D7" s="21">
        <f t="shared" si="0"/>
        <v>-78400</v>
      </c>
      <c r="E7" s="28">
        <f t="shared" si="1"/>
        <v>-2.7113204545611742</v>
      </c>
      <c r="F7" s="21"/>
      <c r="G7" s="28"/>
    </row>
    <row r="8" spans="1:7" ht="14.45" customHeight="1" x14ac:dyDescent="0.2">
      <c r="A8" s="156"/>
      <c r="B8" s="8">
        <v>35217</v>
      </c>
      <c r="C8" s="15">
        <v>2783076</v>
      </c>
      <c r="D8" s="21">
        <f t="shared" si="0"/>
        <v>-30104</v>
      </c>
      <c r="E8" s="28">
        <f t="shared" si="1"/>
        <v>-1.0701057166622825</v>
      </c>
      <c r="F8" s="21"/>
      <c r="G8" s="28"/>
    </row>
    <row r="9" spans="1:7" ht="14.45" customHeight="1" x14ac:dyDescent="0.2">
      <c r="A9" s="156"/>
      <c r="B9" s="8">
        <v>35247</v>
      </c>
      <c r="C9" s="15">
        <v>2712456</v>
      </c>
      <c r="D9" s="21">
        <f t="shared" si="0"/>
        <v>-70620</v>
      </c>
      <c r="E9" s="28">
        <f t="shared" si="1"/>
        <v>-2.5374801119337023</v>
      </c>
      <c r="F9" s="21"/>
      <c r="G9" s="28"/>
    </row>
    <row r="10" spans="1:7" ht="14.45" customHeight="1" x14ac:dyDescent="0.2">
      <c r="A10" s="156"/>
      <c r="B10" s="7">
        <v>35278</v>
      </c>
      <c r="C10" s="15">
        <v>2677610</v>
      </c>
      <c r="D10" s="21">
        <f t="shared" si="0"/>
        <v>-34846</v>
      </c>
      <c r="E10" s="28">
        <f t="shared" si="1"/>
        <v>-1.2846660001120755</v>
      </c>
      <c r="F10" s="21"/>
      <c r="G10" s="28"/>
    </row>
    <row r="11" spans="1:7" ht="14.45" customHeight="1" x14ac:dyDescent="0.2">
      <c r="A11" s="156"/>
      <c r="B11" s="7">
        <v>35309</v>
      </c>
      <c r="C11" s="15">
        <v>2735843</v>
      </c>
      <c r="D11" s="21">
        <f t="shared" si="0"/>
        <v>58233</v>
      </c>
      <c r="E11" s="28">
        <f t="shared" si="1"/>
        <v>2.1748126127404661</v>
      </c>
      <c r="F11" s="21"/>
      <c r="G11" s="28"/>
    </row>
    <row r="12" spans="1:7" ht="14.45" customHeight="1" x14ac:dyDescent="0.2">
      <c r="A12" s="156"/>
      <c r="B12" s="7">
        <v>35339</v>
      </c>
      <c r="C12" s="15">
        <v>2775951</v>
      </c>
      <c r="D12" s="21">
        <f t="shared" si="0"/>
        <v>40108</v>
      </c>
      <c r="E12" s="28">
        <f t="shared" si="1"/>
        <v>1.4660197971886546</v>
      </c>
      <c r="F12" s="21"/>
      <c r="G12" s="28"/>
    </row>
    <row r="13" spans="1:7" ht="14.45" customHeight="1" x14ac:dyDescent="0.2">
      <c r="A13" s="156"/>
      <c r="B13" s="7">
        <v>35370</v>
      </c>
      <c r="C13" s="15">
        <v>2796229</v>
      </c>
      <c r="D13" s="21">
        <f t="shared" si="0"/>
        <v>20278</v>
      </c>
      <c r="E13" s="28">
        <f t="shared" si="1"/>
        <v>0.73048839839031743</v>
      </c>
      <c r="F13" s="21"/>
      <c r="G13" s="28"/>
    </row>
    <row r="14" spans="1:7" ht="14.45" customHeight="1" thickBot="1" x14ac:dyDescent="0.25">
      <c r="A14" s="157"/>
      <c r="B14" s="9">
        <v>35400</v>
      </c>
      <c r="C14" s="16">
        <v>2747049</v>
      </c>
      <c r="D14" s="22">
        <f t="shared" si="0"/>
        <v>-49180</v>
      </c>
      <c r="E14" s="45">
        <f t="shared" si="1"/>
        <v>-1.7587972944991273</v>
      </c>
      <c r="F14" s="22"/>
      <c r="G14" s="45"/>
    </row>
    <row r="15" spans="1:7" ht="14.45" customHeight="1" thickTop="1" x14ac:dyDescent="0.2">
      <c r="A15" s="155">
        <v>1997</v>
      </c>
      <c r="B15" s="10">
        <v>35431</v>
      </c>
      <c r="C15" s="14">
        <v>2782276</v>
      </c>
      <c r="D15" s="20">
        <f t="shared" si="0"/>
        <v>35227</v>
      </c>
      <c r="E15" s="80">
        <f t="shared" si="1"/>
        <v>1.2823579047916509</v>
      </c>
      <c r="F15" s="20">
        <f>C15-C3</f>
        <v>-213498</v>
      </c>
      <c r="G15" s="80">
        <f>F15/C3*100</f>
        <v>-7.1266390588876201</v>
      </c>
    </row>
    <row r="16" spans="1:7" ht="14.45" customHeight="1" x14ac:dyDescent="0.2">
      <c r="A16" s="156"/>
      <c r="B16" s="7">
        <v>35462</v>
      </c>
      <c r="C16" s="15">
        <v>2787662</v>
      </c>
      <c r="D16" s="21">
        <f t="shared" si="0"/>
        <v>5386</v>
      </c>
      <c r="E16" s="28">
        <f t="shared" si="1"/>
        <v>0.19358252021007261</v>
      </c>
      <c r="F16" s="21">
        <f t="shared" ref="F16:F79" si="2">C16-C4</f>
        <v>-207260</v>
      </c>
      <c r="G16" s="28">
        <f t="shared" ref="G16:G79" si="3">F16/C4*100</f>
        <v>-6.9203805641682825</v>
      </c>
    </row>
    <row r="17" spans="1:7" ht="14.45" customHeight="1" x14ac:dyDescent="0.2">
      <c r="A17" s="156"/>
      <c r="B17" s="7">
        <v>35490</v>
      </c>
      <c r="C17" s="15">
        <v>2751554</v>
      </c>
      <c r="D17" s="21">
        <f t="shared" si="0"/>
        <v>-36108</v>
      </c>
      <c r="E17" s="28">
        <f t="shared" si="1"/>
        <v>-1.2952789828896043</v>
      </c>
      <c r="F17" s="21">
        <f t="shared" si="2"/>
        <v>-217918</v>
      </c>
      <c r="G17" s="28">
        <f t="shared" si="3"/>
        <v>-7.3386110392689341</v>
      </c>
    </row>
    <row r="18" spans="1:7" ht="14.45" customHeight="1" x14ac:dyDescent="0.2">
      <c r="A18" s="156"/>
      <c r="B18" s="7">
        <v>35521</v>
      </c>
      <c r="C18" s="15">
        <v>2699192</v>
      </c>
      <c r="D18" s="21">
        <f t="shared" si="0"/>
        <v>-52362</v>
      </c>
      <c r="E18" s="28">
        <f t="shared" si="1"/>
        <v>-1.9029973607641355</v>
      </c>
      <c r="F18" s="21">
        <f t="shared" si="2"/>
        <v>-192388</v>
      </c>
      <c r="G18" s="28">
        <f t="shared" si="3"/>
        <v>-6.6533867297463676</v>
      </c>
    </row>
    <row r="19" spans="1:7" ht="14.45" customHeight="1" x14ac:dyDescent="0.2">
      <c r="A19" s="156"/>
      <c r="B19" s="7">
        <v>35551</v>
      </c>
      <c r="C19" s="15">
        <v>2638519</v>
      </c>
      <c r="D19" s="21">
        <f t="shared" si="0"/>
        <v>-60673</v>
      </c>
      <c r="E19" s="28">
        <f t="shared" si="1"/>
        <v>-2.2478208293444855</v>
      </c>
      <c r="F19" s="21">
        <f t="shared" si="2"/>
        <v>-174661</v>
      </c>
      <c r="G19" s="28">
        <f t="shared" si="3"/>
        <v>-6.2086677709922578</v>
      </c>
    </row>
    <row r="20" spans="1:7" ht="14.45" customHeight="1" x14ac:dyDescent="0.2">
      <c r="A20" s="156"/>
      <c r="B20" s="8">
        <v>35582</v>
      </c>
      <c r="C20" s="15">
        <v>2614285</v>
      </c>
      <c r="D20" s="21">
        <f t="shared" si="0"/>
        <v>-24234</v>
      </c>
      <c r="E20" s="28">
        <f t="shared" si="1"/>
        <v>-0.91846979309226118</v>
      </c>
      <c r="F20" s="21">
        <f t="shared" si="2"/>
        <v>-168791</v>
      </c>
      <c r="G20" s="28">
        <f t="shared" si="3"/>
        <v>-6.0649080370065356</v>
      </c>
    </row>
    <row r="21" spans="1:7" ht="14.45" customHeight="1" x14ac:dyDescent="0.2">
      <c r="A21" s="156"/>
      <c r="B21" s="8">
        <v>35612</v>
      </c>
      <c r="C21" s="15">
        <v>2519688</v>
      </c>
      <c r="D21" s="21">
        <f t="shared" si="0"/>
        <v>-94597</v>
      </c>
      <c r="E21" s="28">
        <f t="shared" si="1"/>
        <v>-3.6184654695260847</v>
      </c>
      <c r="F21" s="21">
        <f t="shared" si="2"/>
        <v>-192768</v>
      </c>
      <c r="G21" s="28">
        <f t="shared" si="3"/>
        <v>-7.1067696581990631</v>
      </c>
    </row>
    <row r="22" spans="1:7" ht="14.45" customHeight="1" x14ac:dyDescent="0.2">
      <c r="A22" s="156"/>
      <c r="B22" s="7">
        <v>35643</v>
      </c>
      <c r="C22" s="15">
        <v>2491577</v>
      </c>
      <c r="D22" s="21">
        <f t="shared" si="0"/>
        <v>-28111</v>
      </c>
      <c r="E22" s="28">
        <f t="shared" si="1"/>
        <v>-1.1156540016065482</v>
      </c>
      <c r="F22" s="21">
        <f t="shared" si="2"/>
        <v>-186033</v>
      </c>
      <c r="G22" s="28">
        <f t="shared" si="3"/>
        <v>-6.9477257703698445</v>
      </c>
    </row>
    <row r="23" spans="1:7" ht="14.45" customHeight="1" x14ac:dyDescent="0.2">
      <c r="A23" s="156"/>
      <c r="B23" s="7">
        <v>35674</v>
      </c>
      <c r="C23" s="15">
        <v>2550636</v>
      </c>
      <c r="D23" s="21">
        <f t="shared" si="0"/>
        <v>59059</v>
      </c>
      <c r="E23" s="28">
        <f t="shared" si="1"/>
        <v>2.3703461703170321</v>
      </c>
      <c r="F23" s="21">
        <f t="shared" si="2"/>
        <v>-185207</v>
      </c>
      <c r="G23" s="28">
        <f t="shared" si="3"/>
        <v>-6.769650159018628</v>
      </c>
    </row>
    <row r="24" spans="1:7" ht="14.45" customHeight="1" x14ac:dyDescent="0.2">
      <c r="A24" s="156"/>
      <c r="B24" s="7">
        <v>35704</v>
      </c>
      <c r="C24" s="15">
        <v>2577052</v>
      </c>
      <c r="D24" s="21">
        <f t="shared" si="0"/>
        <v>26416</v>
      </c>
      <c r="E24" s="28">
        <f t="shared" si="1"/>
        <v>1.0356632620256281</v>
      </c>
      <c r="F24" s="21">
        <f t="shared" si="2"/>
        <v>-198899</v>
      </c>
      <c r="G24" s="28">
        <f t="shared" si="3"/>
        <v>-7.165076040607345</v>
      </c>
    </row>
    <row r="25" spans="1:7" ht="14.45" customHeight="1" x14ac:dyDescent="0.2">
      <c r="A25" s="156"/>
      <c r="B25" s="7">
        <v>35735</v>
      </c>
      <c r="C25" s="15">
        <v>2600732</v>
      </c>
      <c r="D25" s="21">
        <f t="shared" si="0"/>
        <v>23680</v>
      </c>
      <c r="E25" s="28">
        <f t="shared" si="1"/>
        <v>0.91887940173500571</v>
      </c>
      <c r="F25" s="21">
        <f t="shared" si="2"/>
        <v>-195497</v>
      </c>
      <c r="G25" s="28">
        <f t="shared" si="3"/>
        <v>-6.9914517015594937</v>
      </c>
    </row>
    <row r="26" spans="1:7" ht="14.45" customHeight="1" thickBot="1" x14ac:dyDescent="0.25">
      <c r="A26" s="157"/>
      <c r="B26" s="9">
        <v>35765</v>
      </c>
      <c r="C26" s="16">
        <v>2566904</v>
      </c>
      <c r="D26" s="22">
        <f t="shared" si="0"/>
        <v>-33828</v>
      </c>
      <c r="E26" s="45">
        <f t="shared" si="1"/>
        <v>-1.3007107229810684</v>
      </c>
      <c r="F26" s="22">
        <f t="shared" si="2"/>
        <v>-180145</v>
      </c>
      <c r="G26" s="45">
        <f t="shared" si="3"/>
        <v>-6.5577643500352556</v>
      </c>
    </row>
    <row r="27" spans="1:7" ht="14.45" customHeight="1" thickTop="1" x14ac:dyDescent="0.2">
      <c r="A27" s="155">
        <v>1998</v>
      </c>
      <c r="B27" s="10">
        <v>35796</v>
      </c>
      <c r="C27" s="14">
        <v>2577189</v>
      </c>
      <c r="D27" s="20">
        <f t="shared" si="0"/>
        <v>10285</v>
      </c>
      <c r="E27" s="28">
        <f t="shared" si="1"/>
        <v>0.40067723607894962</v>
      </c>
      <c r="F27" s="20">
        <f t="shared" si="2"/>
        <v>-205087</v>
      </c>
      <c r="G27" s="28">
        <f t="shared" si="3"/>
        <v>-7.3711953810477464</v>
      </c>
    </row>
    <row r="28" spans="1:7" ht="14.45" customHeight="1" x14ac:dyDescent="0.2">
      <c r="A28" s="156"/>
      <c r="B28" s="7">
        <v>35827</v>
      </c>
      <c r="C28" s="15">
        <v>2553346</v>
      </c>
      <c r="D28" s="21">
        <f t="shared" si="0"/>
        <v>-23843</v>
      </c>
      <c r="E28" s="28">
        <f t="shared" si="1"/>
        <v>-0.92515527576751255</v>
      </c>
      <c r="F28" s="21">
        <f t="shared" si="2"/>
        <v>-234316</v>
      </c>
      <c r="G28" s="28">
        <f t="shared" si="3"/>
        <v>-8.4054666598748344</v>
      </c>
    </row>
    <row r="29" spans="1:7" ht="14.45" customHeight="1" x14ac:dyDescent="0.2">
      <c r="A29" s="156"/>
      <c r="B29" s="7">
        <v>35855</v>
      </c>
      <c r="C29" s="15">
        <v>2524004</v>
      </c>
      <c r="D29" s="21">
        <f t="shared" si="0"/>
        <v>-29342</v>
      </c>
      <c r="E29" s="28">
        <f t="shared" si="1"/>
        <v>-1.1491587900738873</v>
      </c>
      <c r="F29" s="21">
        <f t="shared" si="2"/>
        <v>-227550</v>
      </c>
      <c r="G29" s="28">
        <f t="shared" si="3"/>
        <v>-8.2698722249318024</v>
      </c>
    </row>
    <row r="30" spans="1:7" ht="14.45" customHeight="1" x14ac:dyDescent="0.2">
      <c r="A30" s="156"/>
      <c r="B30" s="7">
        <v>35886</v>
      </c>
      <c r="C30" s="15">
        <v>2442803</v>
      </c>
      <c r="D30" s="21">
        <f t="shared" si="0"/>
        <v>-81201</v>
      </c>
      <c r="E30" s="28">
        <f t="shared" si="1"/>
        <v>-3.2171502105384935</v>
      </c>
      <c r="F30" s="21">
        <f t="shared" si="2"/>
        <v>-256389</v>
      </c>
      <c r="G30" s="28">
        <f t="shared" si="3"/>
        <v>-9.4987314722331728</v>
      </c>
    </row>
    <row r="31" spans="1:7" ht="14.45" customHeight="1" x14ac:dyDescent="0.2">
      <c r="A31" s="156"/>
      <c r="B31" s="7">
        <v>35916</v>
      </c>
      <c r="C31" s="15">
        <v>2369889</v>
      </c>
      <c r="D31" s="21">
        <f t="shared" si="0"/>
        <v>-72914</v>
      </c>
      <c r="E31" s="28">
        <f t="shared" si="1"/>
        <v>-2.9848497811735126</v>
      </c>
      <c r="F31" s="21">
        <f t="shared" si="2"/>
        <v>-268630</v>
      </c>
      <c r="G31" s="28">
        <f t="shared" si="3"/>
        <v>-10.181090225236202</v>
      </c>
    </row>
    <row r="32" spans="1:7" ht="14.45" customHeight="1" x14ac:dyDescent="0.2">
      <c r="A32" s="156"/>
      <c r="B32" s="8">
        <v>35947</v>
      </c>
      <c r="C32" s="15">
        <v>2332016</v>
      </c>
      <c r="D32" s="21">
        <f t="shared" si="0"/>
        <v>-37873</v>
      </c>
      <c r="E32" s="28">
        <f t="shared" si="1"/>
        <v>-1.5980917249710851</v>
      </c>
      <c r="F32" s="21">
        <f t="shared" si="2"/>
        <v>-282269</v>
      </c>
      <c r="G32" s="28">
        <f t="shared" si="3"/>
        <v>-10.79717781343656</v>
      </c>
    </row>
    <row r="33" spans="1:7" ht="14.45" customHeight="1" x14ac:dyDescent="0.2">
      <c r="A33" s="156"/>
      <c r="B33" s="8">
        <v>35977</v>
      </c>
      <c r="C33" s="15">
        <v>2250015</v>
      </c>
      <c r="D33" s="21">
        <f t="shared" si="0"/>
        <v>-82001</v>
      </c>
      <c r="E33" s="28">
        <f t="shared" si="1"/>
        <v>-3.5163137817236247</v>
      </c>
      <c r="F33" s="21">
        <f t="shared" si="2"/>
        <v>-269673</v>
      </c>
      <c r="G33" s="28">
        <f t="shared" si="3"/>
        <v>-10.702634611904331</v>
      </c>
    </row>
    <row r="34" spans="1:7" ht="14.45" customHeight="1" x14ac:dyDescent="0.2">
      <c r="A34" s="156"/>
      <c r="B34" s="7">
        <v>36008</v>
      </c>
      <c r="C34" s="15">
        <v>2235296</v>
      </c>
      <c r="D34" s="21">
        <f t="shared" si="0"/>
        <v>-14719</v>
      </c>
      <c r="E34" s="28">
        <f t="shared" si="1"/>
        <v>-0.65417341662166695</v>
      </c>
      <c r="F34" s="21">
        <f t="shared" si="2"/>
        <v>-256281</v>
      </c>
      <c r="G34" s="28">
        <f t="shared" si="3"/>
        <v>-10.285895238236668</v>
      </c>
    </row>
    <row r="35" spans="1:7" ht="14.45" customHeight="1" x14ac:dyDescent="0.2">
      <c r="A35" s="156"/>
      <c r="B35" s="7">
        <v>36039</v>
      </c>
      <c r="C35" s="15">
        <v>2256328</v>
      </c>
      <c r="D35" s="21">
        <f t="shared" si="0"/>
        <v>21032</v>
      </c>
      <c r="E35" s="28">
        <f t="shared" si="1"/>
        <v>0.94090447081728779</v>
      </c>
      <c r="F35" s="21">
        <f t="shared" si="2"/>
        <v>-294308</v>
      </c>
      <c r="G35" s="28">
        <f t="shared" si="3"/>
        <v>-11.538612330414844</v>
      </c>
    </row>
    <row r="36" spans="1:7" ht="14.45" customHeight="1" x14ac:dyDescent="0.2">
      <c r="A36" s="156"/>
      <c r="B36" s="7">
        <v>36069</v>
      </c>
      <c r="C36" s="15">
        <v>2267925</v>
      </c>
      <c r="D36" s="21">
        <f t="shared" si="0"/>
        <v>11597</v>
      </c>
      <c r="E36" s="28">
        <f t="shared" si="1"/>
        <v>0.51397669133211132</v>
      </c>
      <c r="F36" s="21">
        <f t="shared" si="2"/>
        <v>-309127</v>
      </c>
      <c r="G36" s="28">
        <f t="shared" si="3"/>
        <v>-11.995373007607142</v>
      </c>
    </row>
    <row r="37" spans="1:7" ht="14.45" customHeight="1" x14ac:dyDescent="0.2">
      <c r="A37" s="156"/>
      <c r="B37" s="7">
        <v>36100</v>
      </c>
      <c r="C37" s="15">
        <v>2270240</v>
      </c>
      <c r="D37" s="21">
        <f t="shared" si="0"/>
        <v>2315</v>
      </c>
      <c r="E37" s="28">
        <f t="shared" si="1"/>
        <v>0.10207568592435817</v>
      </c>
      <c r="F37" s="21">
        <f t="shared" si="2"/>
        <v>-330492</v>
      </c>
      <c r="G37" s="28">
        <f t="shared" si="3"/>
        <v>-12.707653076133951</v>
      </c>
    </row>
    <row r="38" spans="1:7" ht="14.45" customHeight="1" thickBot="1" x14ac:dyDescent="0.25">
      <c r="A38" s="157"/>
      <c r="B38" s="11">
        <v>36130</v>
      </c>
      <c r="C38" s="16">
        <v>2233259</v>
      </c>
      <c r="D38" s="22">
        <f t="shared" si="0"/>
        <v>-36981</v>
      </c>
      <c r="E38" s="45">
        <f t="shared" si="1"/>
        <v>-1.6289467192895906</v>
      </c>
      <c r="F38" s="22">
        <f t="shared" si="2"/>
        <v>-333645</v>
      </c>
      <c r="G38" s="45">
        <f t="shared" si="3"/>
        <v>-12.997953955426459</v>
      </c>
    </row>
    <row r="39" spans="1:7" ht="14.45" customHeight="1" thickTop="1" x14ac:dyDescent="0.2">
      <c r="A39" s="155">
        <v>1999</v>
      </c>
      <c r="B39" s="10">
        <v>36161</v>
      </c>
      <c r="C39" s="14">
        <v>2251728</v>
      </c>
      <c r="D39" s="20">
        <f>C39-C38</f>
        <v>18469</v>
      </c>
      <c r="E39" s="28">
        <f>D39/C38*100</f>
        <v>0.82699767469872498</v>
      </c>
      <c r="F39" s="20">
        <f t="shared" ref="F39:F50" si="4">C39-C27</f>
        <v>-325461</v>
      </c>
      <c r="G39" s="28">
        <f t="shared" ref="G39:G50" si="5">F39/C27*100</f>
        <v>-12.628526662188918</v>
      </c>
    </row>
    <row r="40" spans="1:7" ht="14.45" customHeight="1" x14ac:dyDescent="0.2">
      <c r="A40" s="156"/>
      <c r="B40" s="7">
        <v>36192</v>
      </c>
      <c r="C40" s="15">
        <v>2233082</v>
      </c>
      <c r="D40" s="21">
        <f t="shared" si="0"/>
        <v>-18646</v>
      </c>
      <c r="E40" s="28">
        <f t="shared" si="1"/>
        <v>-0.82807514939637472</v>
      </c>
      <c r="F40" s="21">
        <f t="shared" si="4"/>
        <v>-320264</v>
      </c>
      <c r="G40" s="28">
        <f t="shared" si="5"/>
        <v>-12.542914277970945</v>
      </c>
    </row>
    <row r="41" spans="1:7" ht="14.45" customHeight="1" x14ac:dyDescent="0.2">
      <c r="A41" s="156"/>
      <c r="B41" s="7">
        <v>36220</v>
      </c>
      <c r="C41" s="15">
        <v>2202337</v>
      </c>
      <c r="D41" s="21">
        <f t="shared" si="0"/>
        <v>-30745</v>
      </c>
      <c r="E41" s="28">
        <f t="shared" si="1"/>
        <v>-1.3767967320501442</v>
      </c>
      <c r="F41" s="21">
        <f t="shared" si="4"/>
        <v>-321667</v>
      </c>
      <c r="G41" s="28">
        <f t="shared" si="5"/>
        <v>-12.744314192845971</v>
      </c>
    </row>
    <row r="42" spans="1:7" ht="14.45" customHeight="1" x14ac:dyDescent="0.2">
      <c r="A42" s="156"/>
      <c r="B42" s="7">
        <v>36251</v>
      </c>
      <c r="C42" s="15">
        <v>2144375</v>
      </c>
      <c r="D42" s="21">
        <f t="shared" si="0"/>
        <v>-57962</v>
      </c>
      <c r="E42" s="28">
        <f t="shared" si="1"/>
        <v>-2.6318406311114058</v>
      </c>
      <c r="F42" s="21">
        <f t="shared" si="4"/>
        <v>-298428</v>
      </c>
      <c r="G42" s="28">
        <f t="shared" si="5"/>
        <v>-12.216621643251626</v>
      </c>
    </row>
    <row r="43" spans="1:7" ht="14.45" customHeight="1" x14ac:dyDescent="0.2">
      <c r="A43" s="156"/>
      <c r="B43" s="7">
        <v>36281</v>
      </c>
      <c r="C43" s="15">
        <v>2076942</v>
      </c>
      <c r="D43" s="21">
        <f t="shared" si="0"/>
        <v>-67433</v>
      </c>
      <c r="E43" s="28">
        <f t="shared" si="1"/>
        <v>-3.1446458758379481</v>
      </c>
      <c r="F43" s="21">
        <f t="shared" si="4"/>
        <v>-292947</v>
      </c>
      <c r="G43" s="28">
        <f t="shared" si="5"/>
        <v>-12.361211854226084</v>
      </c>
    </row>
    <row r="44" spans="1:7" ht="14.45" customHeight="1" x14ac:dyDescent="0.2">
      <c r="A44" s="156"/>
      <c r="B44" s="8">
        <v>36312</v>
      </c>
      <c r="C44" s="15">
        <v>2045950</v>
      </c>
      <c r="D44" s="21">
        <f t="shared" si="0"/>
        <v>-30992</v>
      </c>
      <c r="E44" s="28">
        <f t="shared" si="1"/>
        <v>-1.4921938118637881</v>
      </c>
      <c r="F44" s="21">
        <f t="shared" si="4"/>
        <v>-286066</v>
      </c>
      <c r="G44" s="28">
        <f t="shared" si="5"/>
        <v>-12.266896968116857</v>
      </c>
    </row>
    <row r="45" spans="1:7" ht="14.45" customHeight="1" x14ac:dyDescent="0.2">
      <c r="A45" s="156"/>
      <c r="B45" s="8">
        <v>36342</v>
      </c>
      <c r="C45" s="15">
        <v>1980957</v>
      </c>
      <c r="D45" s="21">
        <f t="shared" si="0"/>
        <v>-64993</v>
      </c>
      <c r="E45" s="28">
        <f t="shared" si="1"/>
        <v>-3.1766660964344191</v>
      </c>
      <c r="F45" s="21">
        <f t="shared" si="4"/>
        <v>-269058</v>
      </c>
      <c r="G45" s="28">
        <f t="shared" si="5"/>
        <v>-11.958053612975913</v>
      </c>
    </row>
    <row r="46" spans="1:7" ht="14.45" customHeight="1" x14ac:dyDescent="0.2">
      <c r="A46" s="156"/>
      <c r="B46" s="7">
        <v>36373</v>
      </c>
      <c r="C46" s="15">
        <v>1980966</v>
      </c>
      <c r="D46" s="21">
        <f t="shared" si="0"/>
        <v>9</v>
      </c>
      <c r="E46" s="28">
        <f t="shared" si="1"/>
        <v>4.5432586371132739E-4</v>
      </c>
      <c r="F46" s="21">
        <f t="shared" si="4"/>
        <v>-254330</v>
      </c>
      <c r="G46" s="28">
        <f t="shared" si="5"/>
        <v>-11.377911471232444</v>
      </c>
    </row>
    <row r="47" spans="1:7" ht="14.45" customHeight="1" x14ac:dyDescent="0.2">
      <c r="A47" s="156"/>
      <c r="B47" s="7">
        <v>36404</v>
      </c>
      <c r="C47" s="15">
        <v>2002552</v>
      </c>
      <c r="D47" s="21">
        <f t="shared" si="0"/>
        <v>21586</v>
      </c>
      <c r="E47" s="28">
        <f t="shared" si="1"/>
        <v>1.0896703931314318</v>
      </c>
      <c r="F47" s="21">
        <f t="shared" si="4"/>
        <v>-253776</v>
      </c>
      <c r="G47" s="28">
        <f t="shared" si="5"/>
        <v>-11.247300924333697</v>
      </c>
    </row>
    <row r="48" spans="1:7" ht="14.45" customHeight="1" x14ac:dyDescent="0.2">
      <c r="A48" s="156"/>
      <c r="B48" s="7">
        <v>36434</v>
      </c>
      <c r="C48" s="15">
        <v>2019968</v>
      </c>
      <c r="D48" s="21">
        <f t="shared" si="0"/>
        <v>17416</v>
      </c>
      <c r="E48" s="28">
        <f t="shared" si="1"/>
        <v>0.86969027520883357</v>
      </c>
      <c r="F48" s="21">
        <f t="shared" si="4"/>
        <v>-247957</v>
      </c>
      <c r="G48" s="28">
        <f t="shared" si="5"/>
        <v>-10.933209872460509</v>
      </c>
    </row>
    <row r="49" spans="1:7" ht="14.45" customHeight="1" x14ac:dyDescent="0.2">
      <c r="A49" s="156"/>
      <c r="B49" s="7">
        <v>36465</v>
      </c>
      <c r="C49" s="15">
        <v>2055809</v>
      </c>
      <c r="D49" s="21">
        <f t="shared" si="0"/>
        <v>35841</v>
      </c>
      <c r="E49" s="28">
        <f t="shared" si="1"/>
        <v>1.7743350389709145</v>
      </c>
      <c r="F49" s="21">
        <f t="shared" si="4"/>
        <v>-214431</v>
      </c>
      <c r="G49" s="28">
        <f t="shared" si="5"/>
        <v>-9.4453009373458308</v>
      </c>
    </row>
    <row r="50" spans="1:7" ht="14.45" customHeight="1" thickBot="1" x14ac:dyDescent="0.25">
      <c r="A50" s="157"/>
      <c r="B50" s="11">
        <v>36495</v>
      </c>
      <c r="C50" s="16">
        <v>2027982</v>
      </c>
      <c r="D50" s="22">
        <f t="shared" si="0"/>
        <v>-27827</v>
      </c>
      <c r="E50" s="45">
        <f t="shared" si="1"/>
        <v>-1.3535790533069949</v>
      </c>
      <c r="F50" s="22">
        <f t="shared" si="4"/>
        <v>-205277</v>
      </c>
      <c r="G50" s="45">
        <f t="shared" si="5"/>
        <v>-9.19181339916239</v>
      </c>
    </row>
    <row r="51" spans="1:7" ht="14.45" customHeight="1" thickTop="1" x14ac:dyDescent="0.2">
      <c r="A51" s="155">
        <v>2000</v>
      </c>
      <c r="B51" s="10">
        <v>36526</v>
      </c>
      <c r="C51" s="14">
        <v>2090035</v>
      </c>
      <c r="D51" s="20">
        <f t="shared" si="0"/>
        <v>62053</v>
      </c>
      <c r="E51" s="28">
        <f t="shared" si="1"/>
        <v>3.0598397816154184</v>
      </c>
      <c r="F51" s="20">
        <f t="shared" si="2"/>
        <v>-161693</v>
      </c>
      <c r="G51" s="28">
        <f t="shared" si="3"/>
        <v>-7.1808406699210554</v>
      </c>
    </row>
    <row r="52" spans="1:7" ht="14.45" customHeight="1" x14ac:dyDescent="0.2">
      <c r="A52" s="156"/>
      <c r="B52" s="7">
        <v>36557</v>
      </c>
      <c r="C52" s="15">
        <v>2079752</v>
      </c>
      <c r="D52" s="21">
        <f t="shared" si="0"/>
        <v>-10283</v>
      </c>
      <c r="E52" s="28">
        <f t="shared" si="1"/>
        <v>-0.4920013301212659</v>
      </c>
      <c r="F52" s="21">
        <f t="shared" si="2"/>
        <v>-153330</v>
      </c>
      <c r="G52" s="28">
        <f t="shared" si="3"/>
        <v>-6.8662951024637691</v>
      </c>
    </row>
    <row r="53" spans="1:7" ht="14.45" customHeight="1" x14ac:dyDescent="0.2">
      <c r="A53" s="156"/>
      <c r="B53" s="7">
        <v>36586</v>
      </c>
      <c r="C53" s="15">
        <v>2042332</v>
      </c>
      <c r="D53" s="21">
        <f t="shared" si="0"/>
        <v>-37420</v>
      </c>
      <c r="E53" s="28">
        <f t="shared" si="1"/>
        <v>-1.7992529878562444</v>
      </c>
      <c r="F53" s="21">
        <f t="shared" si="2"/>
        <v>-160005</v>
      </c>
      <c r="G53" s="28">
        <f t="shared" si="3"/>
        <v>-7.2652368824571347</v>
      </c>
    </row>
    <row r="54" spans="1:7" ht="14.45" customHeight="1" x14ac:dyDescent="0.2">
      <c r="A54" s="156"/>
      <c r="B54" s="7">
        <v>36617</v>
      </c>
      <c r="C54" s="15">
        <v>1983994</v>
      </c>
      <c r="D54" s="21">
        <f t="shared" si="0"/>
        <v>-58338</v>
      </c>
      <c r="E54" s="28">
        <f t="shared" si="1"/>
        <v>-2.8564405787110028</v>
      </c>
      <c r="F54" s="21">
        <f t="shared" si="2"/>
        <v>-160381</v>
      </c>
      <c r="G54" s="28">
        <f t="shared" si="3"/>
        <v>-7.4791489361702128</v>
      </c>
    </row>
    <row r="55" spans="1:7" ht="14.45" customHeight="1" x14ac:dyDescent="0.2">
      <c r="A55" s="156"/>
      <c r="B55" s="7">
        <v>36647</v>
      </c>
      <c r="C55" s="15">
        <v>1929028</v>
      </c>
      <c r="D55" s="21">
        <f t="shared" si="0"/>
        <v>-54966</v>
      </c>
      <c r="E55" s="28">
        <f t="shared" si="1"/>
        <v>-2.7704720881212341</v>
      </c>
      <c r="F55" s="21">
        <f t="shared" si="2"/>
        <v>-147914</v>
      </c>
      <c r="G55" s="28">
        <f t="shared" si="3"/>
        <v>-7.1217202984002439</v>
      </c>
    </row>
    <row r="56" spans="1:7" ht="14.45" customHeight="1" x14ac:dyDescent="0.2">
      <c r="A56" s="156"/>
      <c r="B56" s="8">
        <v>36678</v>
      </c>
      <c r="C56" s="15">
        <v>1903053</v>
      </c>
      <c r="D56" s="21">
        <f t="shared" si="0"/>
        <v>-25975</v>
      </c>
      <c r="E56" s="28">
        <f t="shared" si="1"/>
        <v>-1.346533072614809</v>
      </c>
      <c r="F56" s="21">
        <f t="shared" si="2"/>
        <v>-142897</v>
      </c>
      <c r="G56" s="28">
        <f t="shared" si="3"/>
        <v>-6.9843837825948825</v>
      </c>
    </row>
    <row r="57" spans="1:7" ht="14.45" customHeight="1" x14ac:dyDescent="0.2">
      <c r="A57" s="156"/>
      <c r="B57" s="8">
        <v>36708</v>
      </c>
      <c r="C57" s="15">
        <v>1892683</v>
      </c>
      <c r="D57" s="21">
        <f t="shared" si="0"/>
        <v>-10370</v>
      </c>
      <c r="E57" s="28">
        <f t="shared" si="1"/>
        <v>-0.54491388311308198</v>
      </c>
      <c r="F57" s="21">
        <f t="shared" si="2"/>
        <v>-88274</v>
      </c>
      <c r="G57" s="28">
        <f t="shared" si="3"/>
        <v>-4.4561290325837462</v>
      </c>
    </row>
    <row r="58" spans="1:7" ht="14.45" customHeight="1" x14ac:dyDescent="0.2">
      <c r="A58" s="156"/>
      <c r="B58" s="7">
        <v>36739</v>
      </c>
      <c r="C58" s="15">
        <v>1888386</v>
      </c>
      <c r="D58" s="21">
        <f t="shared" si="0"/>
        <v>-4297</v>
      </c>
      <c r="E58" s="28">
        <f t="shared" si="1"/>
        <v>-0.22703220771782703</v>
      </c>
      <c r="F58" s="21">
        <f t="shared" si="2"/>
        <v>-92580</v>
      </c>
      <c r="G58" s="28">
        <f t="shared" si="3"/>
        <v>-4.673477485226905</v>
      </c>
    </row>
    <row r="59" spans="1:7" ht="14.45" customHeight="1" x14ac:dyDescent="0.2">
      <c r="A59" s="156"/>
      <c r="B59" s="7">
        <v>36770</v>
      </c>
      <c r="C59" s="15">
        <v>1908120</v>
      </c>
      <c r="D59" s="21">
        <f t="shared" si="0"/>
        <v>19734</v>
      </c>
      <c r="E59" s="28">
        <f t="shared" si="1"/>
        <v>1.045019397517245</v>
      </c>
      <c r="F59" s="21">
        <f t="shared" si="2"/>
        <v>-94432</v>
      </c>
      <c r="G59" s="28">
        <f t="shared" si="3"/>
        <v>-4.7155829161989304</v>
      </c>
    </row>
    <row r="60" spans="1:7" ht="14.45" customHeight="1" x14ac:dyDescent="0.2">
      <c r="A60" s="156"/>
      <c r="B60" s="7">
        <v>36800</v>
      </c>
      <c r="C60" s="15">
        <v>1934130</v>
      </c>
      <c r="D60" s="21">
        <f t="shared" si="0"/>
        <v>26010</v>
      </c>
      <c r="E60" s="28">
        <f t="shared" si="1"/>
        <v>1.3631218162379726</v>
      </c>
      <c r="F60" s="21">
        <f t="shared" si="2"/>
        <v>-85838</v>
      </c>
      <c r="G60" s="28">
        <f t="shared" si="3"/>
        <v>-4.2494732589823201</v>
      </c>
    </row>
    <row r="61" spans="1:7" ht="14.45" customHeight="1" x14ac:dyDescent="0.2">
      <c r="A61" s="156"/>
      <c r="B61" s="7">
        <v>36831</v>
      </c>
      <c r="C61" s="15">
        <v>1962794</v>
      </c>
      <c r="D61" s="21">
        <f t="shared" si="0"/>
        <v>28664</v>
      </c>
      <c r="E61" s="28">
        <f t="shared" si="1"/>
        <v>1.482009999327863</v>
      </c>
      <c r="F61" s="21">
        <f t="shared" si="2"/>
        <v>-93015</v>
      </c>
      <c r="G61" s="28">
        <f t="shared" si="3"/>
        <v>-4.5244961959014676</v>
      </c>
    </row>
    <row r="62" spans="1:7" ht="14.45" customHeight="1" thickBot="1" x14ac:dyDescent="0.25">
      <c r="A62" s="157"/>
      <c r="B62" s="11">
        <v>36861</v>
      </c>
      <c r="C62" s="16">
        <v>1947242</v>
      </c>
      <c r="D62" s="22">
        <f t="shared" si="0"/>
        <v>-15552</v>
      </c>
      <c r="E62" s="45">
        <f t="shared" si="1"/>
        <v>-0.79233989914377168</v>
      </c>
      <c r="F62" s="22">
        <f t="shared" si="2"/>
        <v>-80740</v>
      </c>
      <c r="G62" s="45">
        <f t="shared" si="3"/>
        <v>-3.9812976643776921</v>
      </c>
    </row>
    <row r="63" spans="1:7" ht="14.45" customHeight="1" thickTop="1" x14ac:dyDescent="0.2">
      <c r="A63" s="155">
        <v>2001</v>
      </c>
      <c r="B63" s="6">
        <v>36892</v>
      </c>
      <c r="C63" s="14">
        <v>2017389</v>
      </c>
      <c r="D63" s="20">
        <f t="shared" si="0"/>
        <v>70147</v>
      </c>
      <c r="E63" s="28">
        <f t="shared" si="1"/>
        <v>3.6023771056704819</v>
      </c>
      <c r="F63" s="20">
        <f t="shared" si="2"/>
        <v>-72646</v>
      </c>
      <c r="G63" s="28">
        <f t="shared" si="3"/>
        <v>-3.4758269598356004</v>
      </c>
    </row>
    <row r="64" spans="1:7" ht="14.45" customHeight="1" x14ac:dyDescent="0.2">
      <c r="A64" s="156"/>
      <c r="B64" s="7">
        <v>36923</v>
      </c>
      <c r="C64" s="15">
        <v>1993274</v>
      </c>
      <c r="D64" s="21">
        <f t="shared" si="0"/>
        <v>-24115</v>
      </c>
      <c r="E64" s="28">
        <f t="shared" si="1"/>
        <v>-1.1953569688344687</v>
      </c>
      <c r="F64" s="21">
        <f t="shared" si="2"/>
        <v>-86478</v>
      </c>
      <c r="G64" s="28">
        <f t="shared" si="3"/>
        <v>-4.1580919263450644</v>
      </c>
    </row>
    <row r="65" spans="1:7" ht="14.45" customHeight="1" x14ac:dyDescent="0.2">
      <c r="A65" s="156"/>
      <c r="B65" s="7">
        <v>36951</v>
      </c>
      <c r="C65" s="15">
        <v>1981006</v>
      </c>
      <c r="D65" s="21">
        <f t="shared" si="0"/>
        <v>-12268</v>
      </c>
      <c r="E65" s="28">
        <f t="shared" si="1"/>
        <v>-0.61546982502154746</v>
      </c>
      <c r="F65" s="21">
        <f t="shared" si="2"/>
        <v>-61326</v>
      </c>
      <c r="G65" s="28">
        <f t="shared" si="3"/>
        <v>-3.0027439221439023</v>
      </c>
    </row>
    <row r="66" spans="1:7" ht="14.45" customHeight="1" x14ac:dyDescent="0.2">
      <c r="A66" s="156"/>
      <c r="B66" s="7">
        <v>36982</v>
      </c>
      <c r="C66" s="15">
        <v>1910454</v>
      </c>
      <c r="D66" s="21">
        <f t="shared" si="0"/>
        <v>-70552</v>
      </c>
      <c r="E66" s="28">
        <f t="shared" si="1"/>
        <v>-3.5614228326415978</v>
      </c>
      <c r="F66" s="21">
        <f t="shared" si="2"/>
        <v>-73540</v>
      </c>
      <c r="G66" s="28">
        <f t="shared" si="3"/>
        <v>-3.7066644354771237</v>
      </c>
    </row>
    <row r="67" spans="1:7" ht="14.45" customHeight="1" x14ac:dyDescent="0.2">
      <c r="A67" s="156"/>
      <c r="B67" s="7">
        <v>37012</v>
      </c>
      <c r="C67" s="15">
        <v>1898285</v>
      </c>
      <c r="D67" s="21">
        <f t="shared" si="0"/>
        <v>-12169</v>
      </c>
      <c r="E67" s="28">
        <f t="shared" si="1"/>
        <v>-0.6369690136480648</v>
      </c>
      <c r="F67" s="21">
        <f t="shared" si="2"/>
        <v>-30743</v>
      </c>
      <c r="G67" s="28">
        <f t="shared" si="3"/>
        <v>-1.5937041867717834</v>
      </c>
    </row>
    <row r="68" spans="1:7" ht="14.45" customHeight="1" x14ac:dyDescent="0.2">
      <c r="A68" s="156"/>
      <c r="B68" s="8">
        <v>37043</v>
      </c>
      <c r="C68" s="15">
        <v>1842556</v>
      </c>
      <c r="D68" s="21">
        <f t="shared" si="0"/>
        <v>-55729</v>
      </c>
      <c r="E68" s="28">
        <f t="shared" si="1"/>
        <v>-2.9357551684810237</v>
      </c>
      <c r="F68" s="21">
        <f t="shared" si="2"/>
        <v>-60497</v>
      </c>
      <c r="G68" s="28">
        <f t="shared" si="3"/>
        <v>-3.1789445695942256</v>
      </c>
    </row>
    <row r="69" spans="1:7" ht="14.45" customHeight="1" x14ac:dyDescent="0.2">
      <c r="A69" s="156"/>
      <c r="B69" s="8">
        <v>37073</v>
      </c>
      <c r="C69" s="15">
        <v>1835738</v>
      </c>
      <c r="D69" s="21">
        <f t="shared" ref="D69:D132" si="6">C69-C68</f>
        <v>-6818</v>
      </c>
      <c r="E69" s="28">
        <f t="shared" ref="E69:E132" si="7">D69/C68*100</f>
        <v>-0.37002945907749885</v>
      </c>
      <c r="F69" s="21">
        <f t="shared" si="2"/>
        <v>-56945</v>
      </c>
      <c r="G69" s="28">
        <f t="shared" si="3"/>
        <v>-3.0086918939938698</v>
      </c>
    </row>
    <row r="70" spans="1:7" ht="14.45" customHeight="1" x14ac:dyDescent="0.2">
      <c r="A70" s="156"/>
      <c r="B70" s="7">
        <v>37104</v>
      </c>
      <c r="C70" s="15">
        <v>1878513</v>
      </c>
      <c r="D70" s="21">
        <f t="shared" si="6"/>
        <v>42775</v>
      </c>
      <c r="E70" s="28">
        <f t="shared" si="7"/>
        <v>2.3301255407906791</v>
      </c>
      <c r="F70" s="21">
        <f t="shared" si="2"/>
        <v>-9873</v>
      </c>
      <c r="G70" s="28">
        <f t="shared" si="3"/>
        <v>-0.5228274304088254</v>
      </c>
    </row>
    <row r="71" spans="1:7" ht="14.45" customHeight="1" x14ac:dyDescent="0.2">
      <c r="A71" s="156"/>
      <c r="B71" s="7">
        <v>37135</v>
      </c>
      <c r="C71" s="15">
        <v>1889185</v>
      </c>
      <c r="D71" s="21">
        <f t="shared" si="6"/>
        <v>10672</v>
      </c>
      <c r="E71" s="28">
        <f t="shared" si="7"/>
        <v>0.56810892445247918</v>
      </c>
      <c r="F71" s="21">
        <f t="shared" si="2"/>
        <v>-18935</v>
      </c>
      <c r="G71" s="28">
        <f t="shared" si="3"/>
        <v>-0.99233800809173434</v>
      </c>
    </row>
    <row r="72" spans="1:7" ht="14.45" customHeight="1" x14ac:dyDescent="0.2">
      <c r="A72" s="156"/>
      <c r="B72" s="7">
        <v>37165</v>
      </c>
      <c r="C72" s="15">
        <v>1940909</v>
      </c>
      <c r="D72" s="21">
        <f t="shared" si="6"/>
        <v>51724</v>
      </c>
      <c r="E72" s="28">
        <f t="shared" si="7"/>
        <v>2.737900205644233</v>
      </c>
      <c r="F72" s="21">
        <f t="shared" si="2"/>
        <v>6779</v>
      </c>
      <c r="G72" s="28">
        <f t="shared" si="3"/>
        <v>0.35049350353905889</v>
      </c>
    </row>
    <row r="73" spans="1:7" ht="14.45" customHeight="1" x14ac:dyDescent="0.2">
      <c r="A73" s="156"/>
      <c r="B73" s="7">
        <v>37196</v>
      </c>
      <c r="C73" s="15">
        <v>1985857</v>
      </c>
      <c r="D73" s="21">
        <f t="shared" si="6"/>
        <v>44948</v>
      </c>
      <c r="E73" s="28">
        <f t="shared" si="7"/>
        <v>2.3158221225209425</v>
      </c>
      <c r="F73" s="21">
        <f t="shared" si="2"/>
        <v>23063</v>
      </c>
      <c r="G73" s="28">
        <f t="shared" si="3"/>
        <v>1.1750086865967595</v>
      </c>
    </row>
    <row r="74" spans="1:7" ht="14.45" customHeight="1" thickBot="1" x14ac:dyDescent="0.25">
      <c r="A74" s="157"/>
      <c r="B74" s="9">
        <v>37226</v>
      </c>
      <c r="C74" s="16">
        <v>1988715</v>
      </c>
      <c r="D74" s="22">
        <f t="shared" si="6"/>
        <v>2858</v>
      </c>
      <c r="E74" s="28">
        <f t="shared" si="7"/>
        <v>0.14391771411536683</v>
      </c>
      <c r="F74" s="22">
        <f t="shared" si="2"/>
        <v>41473</v>
      </c>
      <c r="G74" s="28">
        <f t="shared" si="3"/>
        <v>2.1298328610414115</v>
      </c>
    </row>
    <row r="75" spans="1:7" ht="14.45" customHeight="1" thickTop="1" x14ac:dyDescent="0.2">
      <c r="A75" s="155">
        <v>2002</v>
      </c>
      <c r="B75" s="10">
        <v>37257</v>
      </c>
      <c r="C75" s="15">
        <v>2075022</v>
      </c>
      <c r="D75" s="21">
        <f t="shared" si="6"/>
        <v>86307</v>
      </c>
      <c r="E75" s="28">
        <f t="shared" si="7"/>
        <v>4.3398375332815409</v>
      </c>
      <c r="F75" s="21">
        <f t="shared" si="2"/>
        <v>57633</v>
      </c>
      <c r="G75" s="28">
        <f t="shared" si="3"/>
        <v>2.8568114528234267</v>
      </c>
    </row>
    <row r="76" spans="1:7" ht="14.45" customHeight="1" x14ac:dyDescent="0.2">
      <c r="A76" s="156"/>
      <c r="B76" s="7">
        <v>37288</v>
      </c>
      <c r="C76" s="15">
        <v>2149908</v>
      </c>
      <c r="D76" s="21">
        <f t="shared" si="6"/>
        <v>74886</v>
      </c>
      <c r="E76" s="28">
        <f t="shared" si="7"/>
        <v>3.6089255921142041</v>
      </c>
      <c r="F76" s="21">
        <f t="shared" si="2"/>
        <v>156634</v>
      </c>
      <c r="G76" s="28">
        <f t="shared" si="3"/>
        <v>7.8581268806997935</v>
      </c>
    </row>
    <row r="77" spans="1:7" ht="14.45" customHeight="1" x14ac:dyDescent="0.2">
      <c r="A77" s="156"/>
      <c r="B77" s="7">
        <v>37316</v>
      </c>
      <c r="C77" s="15">
        <v>2083103</v>
      </c>
      <c r="D77" s="21">
        <f t="shared" si="6"/>
        <v>-66805</v>
      </c>
      <c r="E77" s="28">
        <f t="shared" si="7"/>
        <v>-3.1073422676691282</v>
      </c>
      <c r="F77" s="21">
        <f t="shared" si="2"/>
        <v>102097</v>
      </c>
      <c r="G77" s="28">
        <f t="shared" si="3"/>
        <v>5.1537955967826443</v>
      </c>
    </row>
    <row r="78" spans="1:7" ht="14.45" customHeight="1" x14ac:dyDescent="0.2">
      <c r="A78" s="156"/>
      <c r="B78" s="7">
        <v>37347</v>
      </c>
      <c r="C78" s="15">
        <v>2060070</v>
      </c>
      <c r="D78" s="21">
        <f t="shared" si="6"/>
        <v>-23033</v>
      </c>
      <c r="E78" s="28">
        <f t="shared" si="7"/>
        <v>-1.1057062468826553</v>
      </c>
      <c r="F78" s="21">
        <f t="shared" si="2"/>
        <v>149616</v>
      </c>
      <c r="G78" s="28">
        <f t="shared" si="3"/>
        <v>7.8314369254637901</v>
      </c>
    </row>
    <row r="79" spans="1:7" ht="14.45" customHeight="1" x14ac:dyDescent="0.2">
      <c r="A79" s="156"/>
      <c r="B79" s="7">
        <v>37377</v>
      </c>
      <c r="C79" s="15">
        <v>2002924</v>
      </c>
      <c r="D79" s="21">
        <f t="shared" si="6"/>
        <v>-57146</v>
      </c>
      <c r="E79" s="28">
        <f t="shared" si="7"/>
        <v>-2.7739834083307846</v>
      </c>
      <c r="F79" s="21">
        <f t="shared" si="2"/>
        <v>104639</v>
      </c>
      <c r="G79" s="28">
        <f t="shared" si="3"/>
        <v>5.5122913577255259</v>
      </c>
    </row>
    <row r="80" spans="1:7" ht="14.45" customHeight="1" x14ac:dyDescent="0.2">
      <c r="A80" s="156"/>
      <c r="B80" s="8">
        <v>37408</v>
      </c>
      <c r="C80" s="15">
        <v>1962963</v>
      </c>
      <c r="D80" s="21">
        <f t="shared" si="6"/>
        <v>-39961</v>
      </c>
      <c r="E80" s="28">
        <f t="shared" si="7"/>
        <v>-1.9951331153853069</v>
      </c>
      <c r="F80" s="21">
        <f t="shared" ref="F80:F143" si="8">C80-C68</f>
        <v>120407</v>
      </c>
      <c r="G80" s="28">
        <f t="shared" ref="G80:G143" si="9">F80/C68*100</f>
        <v>6.5347810324353777</v>
      </c>
    </row>
    <row r="81" spans="1:7" ht="14.45" customHeight="1" x14ac:dyDescent="0.2">
      <c r="A81" s="156"/>
      <c r="B81" s="8">
        <v>37438</v>
      </c>
      <c r="C81" s="15">
        <v>1961852</v>
      </c>
      <c r="D81" s="21">
        <f t="shared" si="6"/>
        <v>-1111</v>
      </c>
      <c r="E81" s="28">
        <f t="shared" si="7"/>
        <v>-5.6598112139658256E-2</v>
      </c>
      <c r="F81" s="21">
        <f t="shared" si="8"/>
        <v>126114</v>
      </c>
      <c r="G81" s="28">
        <f t="shared" si="9"/>
        <v>6.8699345985102456</v>
      </c>
    </row>
    <row r="82" spans="1:7" ht="14.45" customHeight="1" x14ac:dyDescent="0.2">
      <c r="A82" s="156"/>
      <c r="B82" s="7">
        <v>37469</v>
      </c>
      <c r="C82" s="15">
        <v>1983982</v>
      </c>
      <c r="D82" s="21">
        <f t="shared" si="6"/>
        <v>22130</v>
      </c>
      <c r="E82" s="28">
        <f t="shared" si="7"/>
        <v>1.1280157728513671</v>
      </c>
      <c r="F82" s="21">
        <f t="shared" si="8"/>
        <v>105469</v>
      </c>
      <c r="G82" s="28">
        <f t="shared" si="9"/>
        <v>5.61449401734244</v>
      </c>
    </row>
    <row r="83" spans="1:7" ht="14.45" customHeight="1" x14ac:dyDescent="0.2">
      <c r="A83" s="156"/>
      <c r="B83" s="7">
        <v>37500</v>
      </c>
      <c r="C83" s="15">
        <v>2006786</v>
      </c>
      <c r="D83" s="21">
        <f t="shared" si="6"/>
        <v>22804</v>
      </c>
      <c r="E83" s="28">
        <f t="shared" si="7"/>
        <v>1.1494055893652262</v>
      </c>
      <c r="F83" s="21">
        <f t="shared" si="8"/>
        <v>117601</v>
      </c>
      <c r="G83" s="28">
        <f t="shared" si="9"/>
        <v>6.2249594401818769</v>
      </c>
    </row>
    <row r="84" spans="1:7" ht="14.45" customHeight="1" x14ac:dyDescent="0.2">
      <c r="A84" s="156"/>
      <c r="B84" s="7">
        <v>37530</v>
      </c>
      <c r="C84" s="15">
        <v>2064512</v>
      </c>
      <c r="D84" s="21">
        <f t="shared" si="6"/>
        <v>57726</v>
      </c>
      <c r="E84" s="28">
        <f t="shared" si="7"/>
        <v>2.8765399001188965</v>
      </c>
      <c r="F84" s="21">
        <f t="shared" si="8"/>
        <v>123603</v>
      </c>
      <c r="G84" s="28">
        <f t="shared" si="9"/>
        <v>6.3683047479299653</v>
      </c>
    </row>
    <row r="85" spans="1:7" ht="14.45" customHeight="1" x14ac:dyDescent="0.2">
      <c r="A85" s="156"/>
      <c r="B85" s="7">
        <v>37561</v>
      </c>
      <c r="C85" s="15">
        <v>2117144</v>
      </c>
      <c r="D85" s="21">
        <f t="shared" si="6"/>
        <v>52632</v>
      </c>
      <c r="E85" s="28">
        <f t="shared" si="7"/>
        <v>2.5493675987351976</v>
      </c>
      <c r="F85" s="21">
        <f t="shared" si="8"/>
        <v>131287</v>
      </c>
      <c r="G85" s="28">
        <f t="shared" si="9"/>
        <v>6.611100396453522</v>
      </c>
    </row>
    <row r="86" spans="1:7" ht="14.45" customHeight="1" thickBot="1" x14ac:dyDescent="0.25">
      <c r="A86" s="157"/>
      <c r="B86" s="9">
        <v>37591</v>
      </c>
      <c r="C86" s="16">
        <v>2127018</v>
      </c>
      <c r="D86" s="22">
        <f t="shared" si="6"/>
        <v>9874</v>
      </c>
      <c r="E86" s="45">
        <f t="shared" si="7"/>
        <v>0.46638301409823801</v>
      </c>
      <c r="F86" s="22">
        <f t="shared" si="8"/>
        <v>138303</v>
      </c>
      <c r="G86" s="45">
        <f t="shared" si="9"/>
        <v>6.9543901464010682</v>
      </c>
    </row>
    <row r="87" spans="1:7" ht="14.45" customHeight="1" thickTop="1" x14ac:dyDescent="0.2">
      <c r="A87" s="155">
        <v>2003</v>
      </c>
      <c r="B87" s="10">
        <v>37622</v>
      </c>
      <c r="C87" s="15">
        <v>2185156</v>
      </c>
      <c r="D87" s="21">
        <f t="shared" si="6"/>
        <v>58138</v>
      </c>
      <c r="E87" s="28">
        <f t="shared" si="7"/>
        <v>2.7333102023584193</v>
      </c>
      <c r="F87" s="21">
        <f t="shared" si="8"/>
        <v>110134</v>
      </c>
      <c r="G87" s="28">
        <f t="shared" si="9"/>
        <v>5.3076063771853983</v>
      </c>
    </row>
    <row r="88" spans="1:7" ht="14.45" customHeight="1" x14ac:dyDescent="0.2">
      <c r="A88" s="156"/>
      <c r="B88" s="7">
        <v>37653</v>
      </c>
      <c r="C88" s="15">
        <v>2180216</v>
      </c>
      <c r="D88" s="21">
        <f t="shared" si="6"/>
        <v>-4940</v>
      </c>
      <c r="E88" s="28">
        <f t="shared" si="7"/>
        <v>-0.2260708159966611</v>
      </c>
      <c r="F88" s="21">
        <f t="shared" si="8"/>
        <v>30308</v>
      </c>
      <c r="G88" s="28">
        <f t="shared" si="9"/>
        <v>1.409734742137803</v>
      </c>
    </row>
    <row r="89" spans="1:7" ht="14.45" customHeight="1" x14ac:dyDescent="0.2">
      <c r="A89" s="156"/>
      <c r="B89" s="7">
        <v>37681</v>
      </c>
      <c r="C89" s="15">
        <v>2163498</v>
      </c>
      <c r="D89" s="21">
        <f t="shared" si="6"/>
        <v>-16718</v>
      </c>
      <c r="E89" s="28">
        <f t="shared" si="7"/>
        <v>-0.76680475695986083</v>
      </c>
      <c r="F89" s="21">
        <f t="shared" si="8"/>
        <v>80395</v>
      </c>
      <c r="G89" s="28">
        <f t="shared" si="9"/>
        <v>3.8593866937928656</v>
      </c>
    </row>
    <row r="90" spans="1:7" ht="14.45" customHeight="1" x14ac:dyDescent="0.2">
      <c r="A90" s="156"/>
      <c r="B90" s="7">
        <v>37712</v>
      </c>
      <c r="C90" s="15">
        <v>2104475</v>
      </c>
      <c r="D90" s="21">
        <f t="shared" si="6"/>
        <v>-59023</v>
      </c>
      <c r="E90" s="28">
        <f t="shared" si="7"/>
        <v>-2.728128244167547</v>
      </c>
      <c r="F90" s="21">
        <f t="shared" si="8"/>
        <v>44405</v>
      </c>
      <c r="G90" s="28">
        <f t="shared" si="9"/>
        <v>2.1555092788109143</v>
      </c>
    </row>
    <row r="91" spans="1:7" ht="14.45" customHeight="1" x14ac:dyDescent="0.2">
      <c r="A91" s="156"/>
      <c r="B91" s="7">
        <v>37742</v>
      </c>
      <c r="C91" s="15">
        <v>2035601</v>
      </c>
      <c r="D91" s="21">
        <f t="shared" si="6"/>
        <v>-68874</v>
      </c>
      <c r="E91" s="28">
        <f t="shared" si="7"/>
        <v>-3.2727402321244012</v>
      </c>
      <c r="F91" s="21">
        <f t="shared" si="8"/>
        <v>32677</v>
      </c>
      <c r="G91" s="28">
        <f t="shared" si="9"/>
        <v>1.6314647984646446</v>
      </c>
    </row>
    <row r="92" spans="1:7" ht="14.45" customHeight="1" x14ac:dyDescent="0.2">
      <c r="A92" s="156"/>
      <c r="B92" s="8">
        <v>37773</v>
      </c>
      <c r="C92" s="15">
        <v>2020367</v>
      </c>
      <c r="D92" s="21">
        <f t="shared" si="6"/>
        <v>-15234</v>
      </c>
      <c r="E92" s="28">
        <f t="shared" si="7"/>
        <v>-0.74837848871168755</v>
      </c>
      <c r="F92" s="21">
        <f t="shared" si="8"/>
        <v>57404</v>
      </c>
      <c r="G92" s="28">
        <f t="shared" si="9"/>
        <v>2.924354661804629</v>
      </c>
    </row>
    <row r="93" spans="1:7" ht="14.45" customHeight="1" x14ac:dyDescent="0.2">
      <c r="A93" s="156"/>
      <c r="B93" s="8">
        <v>37803</v>
      </c>
      <c r="C93" s="15">
        <v>1995964</v>
      </c>
      <c r="D93" s="21">
        <f t="shared" si="6"/>
        <v>-24403</v>
      </c>
      <c r="E93" s="28">
        <f t="shared" si="7"/>
        <v>-1.2078498609411064</v>
      </c>
      <c r="F93" s="21">
        <f t="shared" si="8"/>
        <v>34112</v>
      </c>
      <c r="G93" s="28">
        <f t="shared" si="9"/>
        <v>1.7387652075691744</v>
      </c>
    </row>
    <row r="94" spans="1:7" ht="14.45" customHeight="1" x14ac:dyDescent="0.2">
      <c r="A94" s="156"/>
      <c r="B94" s="7">
        <v>37834</v>
      </c>
      <c r="C94" s="15">
        <v>2016675</v>
      </c>
      <c r="D94" s="21">
        <f t="shared" si="6"/>
        <v>20711</v>
      </c>
      <c r="E94" s="28">
        <f t="shared" si="7"/>
        <v>1.0376439655224243</v>
      </c>
      <c r="F94" s="21">
        <f t="shared" si="8"/>
        <v>32693</v>
      </c>
      <c r="G94" s="28">
        <f t="shared" si="9"/>
        <v>1.6478476115206691</v>
      </c>
    </row>
    <row r="95" spans="1:7" ht="14.45" customHeight="1" x14ac:dyDescent="0.2">
      <c r="A95" s="156"/>
      <c r="B95" s="7">
        <v>37865</v>
      </c>
      <c r="C95" s="15">
        <v>2039630</v>
      </c>
      <c r="D95" s="21">
        <f t="shared" si="6"/>
        <v>22955</v>
      </c>
      <c r="E95" s="28">
        <f t="shared" si="7"/>
        <v>1.1382597592571932</v>
      </c>
      <c r="F95" s="21">
        <f t="shared" si="8"/>
        <v>32844</v>
      </c>
      <c r="G95" s="28">
        <f t="shared" si="9"/>
        <v>1.6366468572134747</v>
      </c>
    </row>
    <row r="96" spans="1:7" ht="14.45" customHeight="1" x14ac:dyDescent="0.2">
      <c r="A96" s="156"/>
      <c r="B96" s="7">
        <v>37895</v>
      </c>
      <c r="C96" s="15">
        <v>2096606</v>
      </c>
      <c r="D96" s="21">
        <f t="shared" si="6"/>
        <v>56976</v>
      </c>
      <c r="E96" s="28">
        <f t="shared" si="7"/>
        <v>2.7934478312242907</v>
      </c>
      <c r="F96" s="21">
        <f t="shared" si="8"/>
        <v>32094</v>
      </c>
      <c r="G96" s="28">
        <f t="shared" si="9"/>
        <v>1.5545562341124683</v>
      </c>
    </row>
    <row r="97" spans="1:7" ht="14.45" customHeight="1" x14ac:dyDescent="0.2">
      <c r="A97" s="156"/>
      <c r="B97" s="7">
        <v>37926</v>
      </c>
      <c r="C97" s="15">
        <v>2143206</v>
      </c>
      <c r="D97" s="21">
        <f t="shared" si="6"/>
        <v>46600</v>
      </c>
      <c r="E97" s="28">
        <f t="shared" si="7"/>
        <v>2.2226398283702329</v>
      </c>
      <c r="F97" s="21">
        <f t="shared" si="8"/>
        <v>26062</v>
      </c>
      <c r="G97" s="28">
        <f t="shared" si="9"/>
        <v>1.2309979859659994</v>
      </c>
    </row>
    <row r="98" spans="1:7" ht="14.45" customHeight="1" thickBot="1" x14ac:dyDescent="0.25">
      <c r="A98" s="157"/>
      <c r="B98" s="11">
        <v>37956</v>
      </c>
      <c r="C98" s="16">
        <v>2181248</v>
      </c>
      <c r="D98" s="22">
        <f t="shared" si="6"/>
        <v>38042</v>
      </c>
      <c r="E98" s="45">
        <f t="shared" si="7"/>
        <v>1.7750043626230985</v>
      </c>
      <c r="F98" s="22">
        <f t="shared" si="8"/>
        <v>54230</v>
      </c>
      <c r="G98" s="45">
        <f t="shared" si="9"/>
        <v>2.5495787999913495</v>
      </c>
    </row>
    <row r="99" spans="1:7" ht="14.45" customHeight="1" thickTop="1" x14ac:dyDescent="0.2">
      <c r="A99" s="155">
        <v>2004</v>
      </c>
      <c r="B99" s="10">
        <v>37987</v>
      </c>
      <c r="C99" s="15">
        <v>2232560</v>
      </c>
      <c r="D99" s="21">
        <f t="shared" si="6"/>
        <v>51312</v>
      </c>
      <c r="E99" s="28">
        <f t="shared" si="7"/>
        <v>2.352414764391761</v>
      </c>
      <c r="F99" s="21">
        <f t="shared" si="8"/>
        <v>47404</v>
      </c>
      <c r="G99" s="28">
        <f t="shared" si="9"/>
        <v>2.1693645671064217</v>
      </c>
    </row>
    <row r="100" spans="1:7" ht="14.45" customHeight="1" x14ac:dyDescent="0.2">
      <c r="A100" s="156"/>
      <c r="B100" s="7">
        <v>38018</v>
      </c>
      <c r="C100" s="15">
        <v>2219300</v>
      </c>
      <c r="D100" s="21">
        <f t="shared" si="6"/>
        <v>-13260</v>
      </c>
      <c r="E100" s="28">
        <f t="shared" si="7"/>
        <v>-0.5939370050524958</v>
      </c>
      <c r="F100" s="21">
        <f t="shared" si="8"/>
        <v>39084</v>
      </c>
      <c r="G100" s="28">
        <f t="shared" si="9"/>
        <v>1.7926664147038645</v>
      </c>
    </row>
    <row r="101" spans="1:7" ht="14.45" customHeight="1" x14ac:dyDescent="0.2">
      <c r="A101" s="156"/>
      <c r="B101" s="7">
        <v>38047</v>
      </c>
      <c r="C101" s="15">
        <v>2181546</v>
      </c>
      <c r="D101" s="21">
        <f t="shared" si="6"/>
        <v>-37754</v>
      </c>
      <c r="E101" s="28">
        <f t="shared" si="7"/>
        <v>-1.7011670346505654</v>
      </c>
      <c r="F101" s="21">
        <f t="shared" si="8"/>
        <v>18048</v>
      </c>
      <c r="G101" s="28">
        <f t="shared" si="9"/>
        <v>0.83420460753834758</v>
      </c>
    </row>
    <row r="102" spans="1:7" ht="14.45" customHeight="1" x14ac:dyDescent="0.2">
      <c r="A102" s="156"/>
      <c r="B102" s="7">
        <v>38078</v>
      </c>
      <c r="C102" s="15">
        <v>2162405</v>
      </c>
      <c r="D102" s="21">
        <f t="shared" si="6"/>
        <v>-19141</v>
      </c>
      <c r="E102" s="28">
        <f t="shared" si="7"/>
        <v>-0.8774052896432164</v>
      </c>
      <c r="F102" s="21">
        <f t="shared" si="8"/>
        <v>57930</v>
      </c>
      <c r="G102" s="28">
        <f t="shared" si="9"/>
        <v>2.7527055441380868</v>
      </c>
    </row>
    <row r="103" spans="1:7" ht="14.45" customHeight="1" x14ac:dyDescent="0.2">
      <c r="A103" s="156"/>
      <c r="B103" s="7">
        <v>38108</v>
      </c>
      <c r="C103" s="15">
        <v>2090702</v>
      </c>
      <c r="D103" s="21">
        <f t="shared" si="6"/>
        <v>-71703</v>
      </c>
      <c r="E103" s="28">
        <f t="shared" si="7"/>
        <v>-3.3158913339545548</v>
      </c>
      <c r="F103" s="21">
        <f t="shared" si="8"/>
        <v>55101</v>
      </c>
      <c r="G103" s="28">
        <f t="shared" si="9"/>
        <v>2.7068664242157476</v>
      </c>
    </row>
    <row r="104" spans="1:7" ht="14.45" customHeight="1" x14ac:dyDescent="0.2">
      <c r="A104" s="156"/>
      <c r="B104" s="8">
        <v>38139</v>
      </c>
      <c r="C104" s="15">
        <v>2054113</v>
      </c>
      <c r="D104" s="21">
        <f t="shared" si="6"/>
        <v>-36589</v>
      </c>
      <c r="E104" s="28">
        <f t="shared" si="7"/>
        <v>-1.7500820298636537</v>
      </c>
      <c r="F104" s="21">
        <f t="shared" si="8"/>
        <v>33746</v>
      </c>
      <c r="G104" s="28">
        <f t="shared" si="9"/>
        <v>1.6702905957185006</v>
      </c>
    </row>
    <row r="105" spans="1:7" ht="14.45" customHeight="1" x14ac:dyDescent="0.2">
      <c r="A105" s="156"/>
      <c r="B105" s="8">
        <v>38169</v>
      </c>
      <c r="C105" s="15">
        <v>2014218</v>
      </c>
      <c r="D105" s="21">
        <f t="shared" si="6"/>
        <v>-39895</v>
      </c>
      <c r="E105" s="28">
        <f t="shared" si="7"/>
        <v>-1.9422008428942323</v>
      </c>
      <c r="F105" s="21">
        <f t="shared" si="8"/>
        <v>18254</v>
      </c>
      <c r="G105" s="28">
        <f t="shared" si="9"/>
        <v>0.91454555292580419</v>
      </c>
    </row>
    <row r="106" spans="1:7" ht="14.45" customHeight="1" x14ac:dyDescent="0.2">
      <c r="A106" s="156"/>
      <c r="B106" s="7">
        <v>38200</v>
      </c>
      <c r="C106" s="15">
        <v>2049639</v>
      </c>
      <c r="D106" s="21">
        <f t="shared" si="6"/>
        <v>35421</v>
      </c>
      <c r="E106" s="28">
        <f t="shared" si="7"/>
        <v>1.7585484788637573</v>
      </c>
      <c r="F106" s="21">
        <f t="shared" si="8"/>
        <v>32964</v>
      </c>
      <c r="G106" s="28">
        <f t="shared" si="9"/>
        <v>1.6345717579679422</v>
      </c>
    </row>
    <row r="107" spans="1:7" ht="14.45" customHeight="1" x14ac:dyDescent="0.2">
      <c r="A107" s="156"/>
      <c r="B107" s="7">
        <v>38231</v>
      </c>
      <c r="C107" s="15">
        <v>2050514</v>
      </c>
      <c r="D107" s="21">
        <f t="shared" si="6"/>
        <v>875</v>
      </c>
      <c r="E107" s="28">
        <f t="shared" si="7"/>
        <v>4.2690444512423896E-2</v>
      </c>
      <c r="F107" s="21">
        <f t="shared" si="8"/>
        <v>10884</v>
      </c>
      <c r="G107" s="28">
        <f t="shared" si="9"/>
        <v>0.53362619690826274</v>
      </c>
    </row>
    <row r="108" spans="1:7" ht="14.45" customHeight="1" x14ac:dyDescent="0.2">
      <c r="A108" s="156"/>
      <c r="B108" s="7">
        <v>38261</v>
      </c>
      <c r="C108" s="15">
        <v>2075811</v>
      </c>
      <c r="D108" s="21">
        <f t="shared" si="6"/>
        <v>25297</v>
      </c>
      <c r="E108" s="28">
        <f t="shared" si="7"/>
        <v>1.2336906746308487</v>
      </c>
      <c r="F108" s="21">
        <f t="shared" si="8"/>
        <v>-20795</v>
      </c>
      <c r="G108" s="28">
        <f t="shared" si="9"/>
        <v>-0.99184109937680232</v>
      </c>
    </row>
    <row r="109" spans="1:7" ht="14.45" customHeight="1" x14ac:dyDescent="0.2">
      <c r="A109" s="156"/>
      <c r="B109" s="7">
        <v>38292</v>
      </c>
      <c r="C109" s="15">
        <v>2121089</v>
      </c>
      <c r="D109" s="21">
        <f t="shared" si="6"/>
        <v>45278</v>
      </c>
      <c r="E109" s="28">
        <f t="shared" si="7"/>
        <v>2.1812197738618786</v>
      </c>
      <c r="F109" s="21">
        <f t="shared" si="8"/>
        <v>-22117</v>
      </c>
      <c r="G109" s="28">
        <f t="shared" si="9"/>
        <v>-1.0319586637962006</v>
      </c>
    </row>
    <row r="110" spans="1:7" ht="14.45" customHeight="1" thickBot="1" x14ac:dyDescent="0.25">
      <c r="A110" s="157"/>
      <c r="B110" s="11">
        <v>38322</v>
      </c>
      <c r="C110" s="16">
        <v>2112715</v>
      </c>
      <c r="D110" s="22">
        <f t="shared" si="6"/>
        <v>-8374</v>
      </c>
      <c r="E110" s="45">
        <f t="shared" si="7"/>
        <v>-0.39479720087181636</v>
      </c>
      <c r="F110" s="22">
        <f t="shared" si="8"/>
        <v>-68533</v>
      </c>
      <c r="G110" s="45">
        <f t="shared" si="9"/>
        <v>-3.1419169209553428</v>
      </c>
    </row>
    <row r="111" spans="1:7" ht="14.45" customHeight="1" thickTop="1" x14ac:dyDescent="0.2">
      <c r="A111" s="155">
        <v>2005</v>
      </c>
      <c r="B111" s="10">
        <v>38353</v>
      </c>
      <c r="C111" s="2">
        <v>2176599</v>
      </c>
      <c r="D111" s="23">
        <f t="shared" si="6"/>
        <v>63884</v>
      </c>
      <c r="E111" s="28">
        <f t="shared" si="7"/>
        <v>3.0237869281942902</v>
      </c>
      <c r="F111" s="23">
        <f t="shared" si="8"/>
        <v>-55961</v>
      </c>
      <c r="G111" s="28">
        <f t="shared" si="9"/>
        <v>-2.5065843695130252</v>
      </c>
    </row>
    <row r="112" spans="1:7" ht="14.45" customHeight="1" x14ac:dyDescent="0.2">
      <c r="A112" s="156"/>
      <c r="B112" s="7">
        <v>38384</v>
      </c>
      <c r="C112" s="3">
        <v>2165420</v>
      </c>
      <c r="D112" s="24">
        <f t="shared" si="6"/>
        <v>-11179</v>
      </c>
      <c r="E112" s="28">
        <f t="shared" si="7"/>
        <v>-0.51359942736351527</v>
      </c>
      <c r="F112" s="24">
        <f t="shared" si="8"/>
        <v>-53880</v>
      </c>
      <c r="G112" s="28">
        <f t="shared" si="9"/>
        <v>-2.4277925471995676</v>
      </c>
    </row>
    <row r="113" spans="1:7" ht="14.45" customHeight="1" x14ac:dyDescent="0.2">
      <c r="A113" s="156"/>
      <c r="B113" s="7">
        <v>38412</v>
      </c>
      <c r="C113" s="3">
        <v>2144835</v>
      </c>
      <c r="D113" s="24">
        <f t="shared" si="6"/>
        <v>-20585</v>
      </c>
      <c r="E113" s="28">
        <f t="shared" si="7"/>
        <v>-0.95062389744252851</v>
      </c>
      <c r="F113" s="24">
        <f t="shared" si="8"/>
        <v>-36711</v>
      </c>
      <c r="G113" s="28">
        <f t="shared" si="9"/>
        <v>-1.6827974289792651</v>
      </c>
    </row>
    <row r="114" spans="1:7" ht="14.45" customHeight="1" x14ac:dyDescent="0.2">
      <c r="A114" s="156"/>
      <c r="B114" s="7">
        <v>38443</v>
      </c>
      <c r="C114" s="3">
        <v>2095945</v>
      </c>
      <c r="D114" s="24">
        <f t="shared" si="6"/>
        <v>-48890</v>
      </c>
      <c r="E114" s="28">
        <f t="shared" si="7"/>
        <v>-2.2794294199786931</v>
      </c>
      <c r="F114" s="24">
        <f t="shared" si="8"/>
        <v>-66460</v>
      </c>
      <c r="G114" s="28">
        <f t="shared" si="9"/>
        <v>-3.0734298154138564</v>
      </c>
    </row>
    <row r="115" spans="1:7" ht="14.45" customHeight="1" x14ac:dyDescent="0.2">
      <c r="A115" s="156"/>
      <c r="B115" s="7">
        <v>38473</v>
      </c>
      <c r="C115" s="3">
        <v>2007393</v>
      </c>
      <c r="D115" s="24">
        <f t="shared" si="6"/>
        <v>-88552</v>
      </c>
      <c r="E115" s="28">
        <f t="shared" si="7"/>
        <v>-4.2249200241418547</v>
      </c>
      <c r="F115" s="24">
        <f t="shared" si="8"/>
        <v>-83309</v>
      </c>
      <c r="G115" s="28">
        <f t="shared" si="9"/>
        <v>-3.9847381405862721</v>
      </c>
    </row>
    <row r="116" spans="1:7" ht="14.45" customHeight="1" x14ac:dyDescent="0.2">
      <c r="A116" s="156"/>
      <c r="B116" s="8">
        <v>38504</v>
      </c>
      <c r="C116" s="3">
        <v>1974860</v>
      </c>
      <c r="D116" s="24">
        <f t="shared" si="6"/>
        <v>-32533</v>
      </c>
      <c r="E116" s="28">
        <f t="shared" si="7"/>
        <v>-1.6206592331446807</v>
      </c>
      <c r="F116" s="24">
        <f t="shared" si="8"/>
        <v>-79253</v>
      </c>
      <c r="G116" s="28">
        <f t="shared" si="9"/>
        <v>-3.8582590149616887</v>
      </c>
    </row>
    <row r="117" spans="1:7" ht="14.45" customHeight="1" x14ac:dyDescent="0.2">
      <c r="A117" s="156"/>
      <c r="B117" s="8">
        <v>38534</v>
      </c>
      <c r="C117" s="3">
        <v>1989417</v>
      </c>
      <c r="D117" s="24">
        <f t="shared" si="6"/>
        <v>14557</v>
      </c>
      <c r="E117" s="28">
        <f t="shared" si="7"/>
        <v>0.73711554236756027</v>
      </c>
      <c r="F117" s="24">
        <f t="shared" si="8"/>
        <v>-24801</v>
      </c>
      <c r="G117" s="28">
        <f t="shared" si="9"/>
        <v>-1.2312967116766904</v>
      </c>
    </row>
    <row r="118" spans="1:7" ht="14.45" customHeight="1" x14ac:dyDescent="0.2">
      <c r="A118" s="156"/>
      <c r="B118" s="7">
        <v>38565</v>
      </c>
      <c r="C118" s="3">
        <v>2019110</v>
      </c>
      <c r="D118" s="24">
        <f t="shared" si="6"/>
        <v>29693</v>
      </c>
      <c r="E118" s="28">
        <f t="shared" si="7"/>
        <v>1.4925478167724513</v>
      </c>
      <c r="F118" s="24">
        <f t="shared" si="8"/>
        <v>-30529</v>
      </c>
      <c r="G118" s="28">
        <f t="shared" si="9"/>
        <v>-1.4894818063083304</v>
      </c>
    </row>
    <row r="119" spans="1:7" ht="14.45" customHeight="1" x14ac:dyDescent="0.2">
      <c r="A119" s="156"/>
      <c r="B119" s="7">
        <v>38596</v>
      </c>
      <c r="C119" s="3">
        <v>2013286</v>
      </c>
      <c r="D119" s="24">
        <f t="shared" si="6"/>
        <v>-5824</v>
      </c>
      <c r="E119" s="28">
        <f t="shared" si="7"/>
        <v>-0.28844391836006955</v>
      </c>
      <c r="F119" s="24">
        <f t="shared" si="8"/>
        <v>-37228</v>
      </c>
      <c r="G119" s="28">
        <f t="shared" si="9"/>
        <v>-1.815544785356257</v>
      </c>
    </row>
    <row r="120" spans="1:7" ht="14.45" customHeight="1" x14ac:dyDescent="0.2">
      <c r="A120" s="156"/>
      <c r="B120" s="7">
        <v>38626</v>
      </c>
      <c r="C120" s="3">
        <v>2052861</v>
      </c>
      <c r="D120" s="24">
        <f t="shared" si="6"/>
        <v>39575</v>
      </c>
      <c r="E120" s="28">
        <f t="shared" si="7"/>
        <v>1.9656919086508327</v>
      </c>
      <c r="F120" s="24">
        <f t="shared" si="8"/>
        <v>-22950</v>
      </c>
      <c r="G120" s="28">
        <f t="shared" si="9"/>
        <v>-1.1055919830851653</v>
      </c>
    </row>
    <row r="121" spans="1:7" ht="14.45" customHeight="1" x14ac:dyDescent="0.2">
      <c r="A121" s="156"/>
      <c r="B121" s="7">
        <v>38657</v>
      </c>
      <c r="C121" s="3">
        <v>2095580</v>
      </c>
      <c r="D121" s="24">
        <f t="shared" si="6"/>
        <v>42719</v>
      </c>
      <c r="E121" s="28">
        <f t="shared" si="7"/>
        <v>2.0809494651610607</v>
      </c>
      <c r="F121" s="24">
        <f t="shared" si="8"/>
        <v>-25509</v>
      </c>
      <c r="G121" s="28">
        <f t="shared" si="9"/>
        <v>-1.202636947341672</v>
      </c>
    </row>
    <row r="122" spans="1:7" ht="14.45" customHeight="1" thickBot="1" x14ac:dyDescent="0.25">
      <c r="A122" s="157"/>
      <c r="B122" s="11">
        <v>38687</v>
      </c>
      <c r="C122" s="16">
        <v>2102937</v>
      </c>
      <c r="D122" s="22">
        <f t="shared" si="6"/>
        <v>7357</v>
      </c>
      <c r="E122" s="45">
        <f t="shared" si="7"/>
        <v>0.35107225684536025</v>
      </c>
      <c r="F122" s="22">
        <f t="shared" si="8"/>
        <v>-9778</v>
      </c>
      <c r="G122" s="45">
        <f t="shared" si="9"/>
        <v>-0.46281680207694836</v>
      </c>
    </row>
    <row r="123" spans="1:7" ht="14.45" customHeight="1" thickTop="1" x14ac:dyDescent="0.2">
      <c r="A123" s="155">
        <v>2006</v>
      </c>
      <c r="B123" s="10">
        <v>38718</v>
      </c>
      <c r="C123" s="3">
        <v>2171503</v>
      </c>
      <c r="D123" s="24">
        <f t="shared" si="6"/>
        <v>68566</v>
      </c>
      <c r="E123" s="28">
        <f t="shared" si="7"/>
        <v>3.2604875942550819</v>
      </c>
      <c r="F123" s="24">
        <f t="shared" si="8"/>
        <v>-5096</v>
      </c>
      <c r="G123" s="28">
        <f t="shared" si="9"/>
        <v>-0.23412672706364379</v>
      </c>
    </row>
    <row r="124" spans="1:7" ht="14.45" customHeight="1" x14ac:dyDescent="0.2">
      <c r="A124" s="156"/>
      <c r="B124" s="7">
        <v>38749</v>
      </c>
      <c r="C124" s="3">
        <v>2169277</v>
      </c>
      <c r="D124" s="24">
        <f t="shared" si="6"/>
        <v>-2226</v>
      </c>
      <c r="E124" s="28">
        <f t="shared" si="7"/>
        <v>-0.10250964424179934</v>
      </c>
      <c r="F124" s="24">
        <f t="shared" si="8"/>
        <v>3857</v>
      </c>
      <c r="G124" s="28">
        <f t="shared" si="9"/>
        <v>0.17811787089802442</v>
      </c>
    </row>
    <row r="125" spans="1:7" ht="14.45" customHeight="1" x14ac:dyDescent="0.2">
      <c r="A125" s="156"/>
      <c r="B125" s="7">
        <v>38777</v>
      </c>
      <c r="C125" s="3">
        <v>2148530</v>
      </c>
      <c r="D125" s="24">
        <f t="shared" si="6"/>
        <v>-20747</v>
      </c>
      <c r="E125" s="28">
        <f t="shared" si="7"/>
        <v>-0.95640160293037724</v>
      </c>
      <c r="F125" s="24">
        <f t="shared" si="8"/>
        <v>3695</v>
      </c>
      <c r="G125" s="28">
        <f t="shared" si="9"/>
        <v>0.17227432413215935</v>
      </c>
    </row>
    <row r="126" spans="1:7" ht="14.45" customHeight="1" x14ac:dyDescent="0.2">
      <c r="A126" s="156"/>
      <c r="B126" s="7">
        <v>38808</v>
      </c>
      <c r="C126" s="3">
        <v>2075676</v>
      </c>
      <c r="D126" s="24">
        <f t="shared" si="6"/>
        <v>-72854</v>
      </c>
      <c r="E126" s="28">
        <f t="shared" si="7"/>
        <v>-3.3908765528058722</v>
      </c>
      <c r="F126" s="24">
        <f t="shared" si="8"/>
        <v>-20269</v>
      </c>
      <c r="G126" s="28">
        <f t="shared" si="9"/>
        <v>-0.96705781878818375</v>
      </c>
    </row>
    <row r="127" spans="1:7" ht="14.45" customHeight="1" x14ac:dyDescent="0.2">
      <c r="A127" s="156"/>
      <c r="B127" s="7">
        <v>38838</v>
      </c>
      <c r="C127" s="3">
        <v>2004528</v>
      </c>
      <c r="D127" s="24">
        <f t="shared" si="6"/>
        <v>-71148</v>
      </c>
      <c r="E127" s="28">
        <f t="shared" si="7"/>
        <v>-3.4277025894214703</v>
      </c>
      <c r="F127" s="24">
        <f t="shared" si="8"/>
        <v>-2865</v>
      </c>
      <c r="G127" s="28">
        <f t="shared" si="9"/>
        <v>-0.14272242655025696</v>
      </c>
    </row>
    <row r="128" spans="1:7" ht="14.45" customHeight="1" x14ac:dyDescent="0.2">
      <c r="A128" s="156"/>
      <c r="B128" s="8">
        <v>38869</v>
      </c>
      <c r="C128" s="3">
        <v>1959754</v>
      </c>
      <c r="D128" s="24">
        <f t="shared" si="6"/>
        <v>-44774</v>
      </c>
      <c r="E128" s="28">
        <f t="shared" si="7"/>
        <v>-2.2336430321751553</v>
      </c>
      <c r="F128" s="24">
        <f t="shared" si="8"/>
        <v>-15106</v>
      </c>
      <c r="G128" s="28">
        <f t="shared" si="9"/>
        <v>-0.76491498131513125</v>
      </c>
    </row>
    <row r="129" spans="1:7" ht="14.45" customHeight="1" x14ac:dyDescent="0.2">
      <c r="A129" s="156"/>
      <c r="B129" s="8">
        <v>38899</v>
      </c>
      <c r="C129" s="3">
        <v>1954984</v>
      </c>
      <c r="D129" s="24">
        <f t="shared" si="6"/>
        <v>-4770</v>
      </c>
      <c r="E129" s="28">
        <f t="shared" si="7"/>
        <v>-0.24339789585835775</v>
      </c>
      <c r="F129" s="24">
        <f t="shared" si="8"/>
        <v>-34433</v>
      </c>
      <c r="G129" s="28">
        <f t="shared" si="9"/>
        <v>-1.73080857356703</v>
      </c>
    </row>
    <row r="130" spans="1:7" ht="14.45" customHeight="1" x14ac:dyDescent="0.2">
      <c r="A130" s="156"/>
      <c r="B130" s="7">
        <v>38930</v>
      </c>
      <c r="C130" s="4">
        <v>1983677</v>
      </c>
      <c r="D130" s="25">
        <f t="shared" si="6"/>
        <v>28693</v>
      </c>
      <c r="E130" s="28">
        <f t="shared" si="7"/>
        <v>1.4676846460124482</v>
      </c>
      <c r="F130" s="25">
        <f t="shared" si="8"/>
        <v>-35433</v>
      </c>
      <c r="G130" s="28">
        <f t="shared" si="9"/>
        <v>-1.7548821015199767</v>
      </c>
    </row>
    <row r="131" spans="1:7" ht="14.45" customHeight="1" x14ac:dyDescent="0.2">
      <c r="A131" s="156"/>
      <c r="B131" s="7">
        <v>38961</v>
      </c>
      <c r="C131" s="4">
        <v>1966166</v>
      </c>
      <c r="D131" s="25">
        <f t="shared" si="6"/>
        <v>-17511</v>
      </c>
      <c r="E131" s="28">
        <f t="shared" si="7"/>
        <v>-0.88275460168162445</v>
      </c>
      <c r="F131" s="25">
        <f t="shared" si="8"/>
        <v>-47120</v>
      </c>
      <c r="G131" s="28">
        <f t="shared" si="9"/>
        <v>-2.3404523748737138</v>
      </c>
    </row>
    <row r="132" spans="1:7" ht="14.45" customHeight="1" x14ac:dyDescent="0.2">
      <c r="A132" s="156"/>
      <c r="B132" s="7">
        <v>38991</v>
      </c>
      <c r="C132" s="4">
        <v>1992836</v>
      </c>
      <c r="D132" s="25">
        <f t="shared" si="6"/>
        <v>26670</v>
      </c>
      <c r="E132" s="28">
        <f t="shared" si="7"/>
        <v>1.3564470141381755</v>
      </c>
      <c r="F132" s="25">
        <f t="shared" si="8"/>
        <v>-60025</v>
      </c>
      <c r="G132" s="28">
        <f t="shared" si="9"/>
        <v>-2.9239680621337731</v>
      </c>
    </row>
    <row r="133" spans="1:7" ht="14.45" customHeight="1" x14ac:dyDescent="0.2">
      <c r="A133" s="156"/>
      <c r="B133" s="12">
        <v>39022</v>
      </c>
      <c r="C133" s="4">
        <v>2023164</v>
      </c>
      <c r="D133" s="25">
        <f t="shared" ref="D133:D182" si="10">C133-C132</f>
        <v>30328</v>
      </c>
      <c r="E133" s="28">
        <f t="shared" ref="E133:E182" si="11">D133/C132*100</f>
        <v>1.5218512712536305</v>
      </c>
      <c r="F133" s="25">
        <f t="shared" si="8"/>
        <v>-72416</v>
      </c>
      <c r="G133" s="28">
        <f t="shared" si="9"/>
        <v>-3.4556542818694589</v>
      </c>
    </row>
    <row r="134" spans="1:7" ht="14.45" customHeight="1" thickBot="1" x14ac:dyDescent="0.25">
      <c r="A134" s="157"/>
      <c r="B134" s="11">
        <v>39052</v>
      </c>
      <c r="C134" s="5">
        <v>2022873</v>
      </c>
      <c r="D134" s="26">
        <f t="shared" si="10"/>
        <v>-291</v>
      </c>
      <c r="E134" s="45">
        <f t="shared" si="11"/>
        <v>-1.4383411329976213E-2</v>
      </c>
      <c r="F134" s="26">
        <f t="shared" si="8"/>
        <v>-80064</v>
      </c>
      <c r="G134" s="45">
        <f t="shared" si="9"/>
        <v>-3.8072467220843986</v>
      </c>
    </row>
    <row r="135" spans="1:7" ht="14.45" customHeight="1" thickTop="1" x14ac:dyDescent="0.2">
      <c r="A135" s="155">
        <v>2007</v>
      </c>
      <c r="B135" s="10">
        <v>39083</v>
      </c>
      <c r="C135" s="3">
        <v>2082508</v>
      </c>
      <c r="D135" s="24">
        <f t="shared" si="10"/>
        <v>59635</v>
      </c>
      <c r="E135" s="28">
        <f t="shared" si="11"/>
        <v>2.948034800009689</v>
      </c>
      <c r="F135" s="24">
        <f t="shared" si="8"/>
        <v>-88995</v>
      </c>
      <c r="G135" s="28">
        <f t="shared" si="9"/>
        <v>-4.0983134722816406</v>
      </c>
    </row>
    <row r="136" spans="1:7" ht="14.45" customHeight="1" x14ac:dyDescent="0.2">
      <c r="A136" s="156"/>
      <c r="B136" s="7">
        <v>39114</v>
      </c>
      <c r="C136" s="3">
        <v>2075275</v>
      </c>
      <c r="D136" s="24">
        <f t="shared" si="10"/>
        <v>-7233</v>
      </c>
      <c r="E136" s="28">
        <f t="shared" si="11"/>
        <v>-0.34732159492304471</v>
      </c>
      <c r="F136" s="24">
        <f t="shared" si="8"/>
        <v>-94002</v>
      </c>
      <c r="G136" s="28">
        <f t="shared" si="9"/>
        <v>-4.333333179672306</v>
      </c>
    </row>
    <row r="137" spans="1:7" ht="14.45" customHeight="1" x14ac:dyDescent="0.2">
      <c r="A137" s="156"/>
      <c r="B137" s="7">
        <v>39142</v>
      </c>
      <c r="C137" s="3">
        <v>2059451</v>
      </c>
      <c r="D137" s="24">
        <f t="shared" si="10"/>
        <v>-15824</v>
      </c>
      <c r="E137" s="28">
        <f t="shared" si="11"/>
        <v>-0.76250135524207641</v>
      </c>
      <c r="F137" s="24">
        <f t="shared" si="8"/>
        <v>-89079</v>
      </c>
      <c r="G137" s="28">
        <f t="shared" si="9"/>
        <v>-4.1460440394129936</v>
      </c>
    </row>
    <row r="138" spans="1:7" ht="14.45" customHeight="1" x14ac:dyDescent="0.2">
      <c r="A138" s="156"/>
      <c r="B138" s="7">
        <v>39173</v>
      </c>
      <c r="C138" s="3">
        <v>2023124</v>
      </c>
      <c r="D138" s="24">
        <f t="shared" si="10"/>
        <v>-36327</v>
      </c>
      <c r="E138" s="28">
        <f t="shared" si="11"/>
        <v>-1.7639166943034819</v>
      </c>
      <c r="F138" s="24">
        <f t="shared" si="8"/>
        <v>-52552</v>
      </c>
      <c r="G138" s="28">
        <f t="shared" si="9"/>
        <v>-2.5318016877393195</v>
      </c>
    </row>
    <row r="139" spans="1:7" ht="14.45" customHeight="1" x14ac:dyDescent="0.2">
      <c r="A139" s="156"/>
      <c r="B139" s="7">
        <v>39203</v>
      </c>
      <c r="C139" s="3">
        <v>1973231</v>
      </c>
      <c r="D139" s="24">
        <f t="shared" si="10"/>
        <v>-49893</v>
      </c>
      <c r="E139" s="28">
        <f t="shared" si="11"/>
        <v>-2.4661365294465392</v>
      </c>
      <c r="F139" s="24">
        <f t="shared" si="8"/>
        <v>-31297</v>
      </c>
      <c r="G139" s="28">
        <f t="shared" si="9"/>
        <v>-1.5613151824269853</v>
      </c>
    </row>
    <row r="140" spans="1:7" ht="14.45" customHeight="1" x14ac:dyDescent="0.2">
      <c r="A140" s="156"/>
      <c r="B140" s="8">
        <v>39234</v>
      </c>
      <c r="C140" s="3">
        <v>1965869</v>
      </c>
      <c r="D140" s="24">
        <f t="shared" si="10"/>
        <v>-7362</v>
      </c>
      <c r="E140" s="28">
        <f t="shared" si="11"/>
        <v>-0.37309367225631462</v>
      </c>
      <c r="F140" s="24">
        <f t="shared" si="8"/>
        <v>6115</v>
      </c>
      <c r="G140" s="28">
        <f t="shared" si="9"/>
        <v>0.31202895873665776</v>
      </c>
    </row>
    <row r="141" spans="1:7" ht="14.45" customHeight="1" x14ac:dyDescent="0.2">
      <c r="A141" s="156"/>
      <c r="B141" s="8">
        <v>39264</v>
      </c>
      <c r="C141" s="3">
        <v>1970338</v>
      </c>
      <c r="D141" s="24">
        <f t="shared" si="10"/>
        <v>4469</v>
      </c>
      <c r="E141" s="28">
        <f t="shared" si="11"/>
        <v>0.22732949143610282</v>
      </c>
      <c r="F141" s="24">
        <f t="shared" si="8"/>
        <v>15354</v>
      </c>
      <c r="G141" s="28">
        <f t="shared" si="9"/>
        <v>0.78537727162984461</v>
      </c>
    </row>
    <row r="142" spans="1:7" ht="14.45" customHeight="1" x14ac:dyDescent="0.2">
      <c r="A142" s="156"/>
      <c r="B142" s="7">
        <v>39295</v>
      </c>
      <c r="C142" s="4">
        <v>2028296</v>
      </c>
      <c r="D142" s="25">
        <f t="shared" si="10"/>
        <v>57958</v>
      </c>
      <c r="E142" s="28">
        <f t="shared" si="11"/>
        <v>2.9415257686752221</v>
      </c>
      <c r="F142" s="25">
        <f t="shared" si="8"/>
        <v>44619</v>
      </c>
      <c r="G142" s="28">
        <f t="shared" si="9"/>
        <v>2.2493077249975677</v>
      </c>
    </row>
    <row r="143" spans="1:7" ht="14.45" customHeight="1" x14ac:dyDescent="0.2">
      <c r="A143" s="156"/>
      <c r="B143" s="7">
        <v>39326</v>
      </c>
      <c r="C143" s="4">
        <v>2017363</v>
      </c>
      <c r="D143" s="25">
        <f t="shared" si="10"/>
        <v>-10933</v>
      </c>
      <c r="E143" s="28">
        <f t="shared" si="11"/>
        <v>-0.53902389000422024</v>
      </c>
      <c r="F143" s="25">
        <f t="shared" si="8"/>
        <v>51197</v>
      </c>
      <c r="G143" s="28">
        <f t="shared" si="9"/>
        <v>2.6039001793337899</v>
      </c>
    </row>
    <row r="144" spans="1:7" ht="14.45" customHeight="1" x14ac:dyDescent="0.2">
      <c r="A144" s="156"/>
      <c r="B144" s="7">
        <v>39356</v>
      </c>
      <c r="C144" s="4">
        <v>2048577</v>
      </c>
      <c r="D144" s="25">
        <f t="shared" si="10"/>
        <v>31214</v>
      </c>
      <c r="E144" s="28">
        <f t="shared" si="11"/>
        <v>1.5472673980835379</v>
      </c>
      <c r="F144" s="25">
        <f t="shared" ref="F144:F207" si="12">C144-C132</f>
        <v>55741</v>
      </c>
      <c r="G144" s="28">
        <f t="shared" ref="G144:G207" si="13">F144/C132*100</f>
        <v>2.7970691015216502</v>
      </c>
    </row>
    <row r="145" spans="1:7" ht="14.45" customHeight="1" x14ac:dyDescent="0.2">
      <c r="A145" s="156"/>
      <c r="B145" s="12">
        <v>39387</v>
      </c>
      <c r="C145" s="4">
        <v>2094473</v>
      </c>
      <c r="D145" s="25">
        <f t="shared" si="10"/>
        <v>45896</v>
      </c>
      <c r="E145" s="28">
        <f t="shared" si="11"/>
        <v>2.2403844229433405</v>
      </c>
      <c r="F145" s="25">
        <f t="shared" si="12"/>
        <v>71309</v>
      </c>
      <c r="G145" s="28">
        <f t="shared" si="13"/>
        <v>3.5246277612689827</v>
      </c>
    </row>
    <row r="146" spans="1:7" ht="14.45" customHeight="1" thickBot="1" x14ac:dyDescent="0.25">
      <c r="A146" s="157"/>
      <c r="B146" s="11">
        <v>39417</v>
      </c>
      <c r="C146" s="5">
        <v>2129547</v>
      </c>
      <c r="D146" s="26">
        <f t="shared" si="10"/>
        <v>35074</v>
      </c>
      <c r="E146" s="45">
        <f t="shared" si="11"/>
        <v>1.6745978582679271</v>
      </c>
      <c r="F146" s="26">
        <f t="shared" si="12"/>
        <v>106674</v>
      </c>
      <c r="G146" s="45">
        <f t="shared" si="13"/>
        <v>5.2733908653682171</v>
      </c>
    </row>
    <row r="147" spans="1:7" ht="14.45" customHeight="1" thickTop="1" x14ac:dyDescent="0.2">
      <c r="A147" s="155">
        <v>2008</v>
      </c>
      <c r="B147" s="10">
        <v>39448</v>
      </c>
      <c r="C147" s="3">
        <v>2261925</v>
      </c>
      <c r="D147" s="24">
        <f t="shared" si="10"/>
        <v>132378</v>
      </c>
      <c r="E147" s="28">
        <f t="shared" si="11"/>
        <v>6.2162516253456719</v>
      </c>
      <c r="F147" s="24">
        <f t="shared" si="12"/>
        <v>179417</v>
      </c>
      <c r="G147" s="28">
        <f t="shared" si="13"/>
        <v>8.6154290883876552</v>
      </c>
    </row>
    <row r="148" spans="1:7" ht="14.45" customHeight="1" x14ac:dyDescent="0.2">
      <c r="A148" s="156"/>
      <c r="B148" s="7">
        <v>39479</v>
      </c>
      <c r="C148" s="3">
        <v>2315331</v>
      </c>
      <c r="D148" s="24">
        <f t="shared" si="10"/>
        <v>53406</v>
      </c>
      <c r="E148" s="28">
        <f t="shared" si="11"/>
        <v>2.3610862429125632</v>
      </c>
      <c r="F148" s="24">
        <f t="shared" si="12"/>
        <v>240056</v>
      </c>
      <c r="G148" s="28">
        <f t="shared" si="13"/>
        <v>11.567430822421125</v>
      </c>
    </row>
    <row r="149" spans="1:7" ht="14.45" customHeight="1" x14ac:dyDescent="0.2">
      <c r="A149" s="156"/>
      <c r="B149" s="7">
        <v>39508</v>
      </c>
      <c r="C149" s="3">
        <v>2300975</v>
      </c>
      <c r="D149" s="24">
        <f t="shared" si="10"/>
        <v>-14356</v>
      </c>
      <c r="E149" s="28">
        <f t="shared" si="11"/>
        <v>-0.620040935831637</v>
      </c>
      <c r="F149" s="24">
        <f t="shared" si="12"/>
        <v>241524</v>
      </c>
      <c r="G149" s="28">
        <f t="shared" si="13"/>
        <v>11.727591479476812</v>
      </c>
    </row>
    <row r="150" spans="1:7" ht="14.45" customHeight="1" x14ac:dyDescent="0.2">
      <c r="A150" s="156"/>
      <c r="B150" s="7">
        <v>39539</v>
      </c>
      <c r="C150" s="3">
        <v>2338517</v>
      </c>
      <c r="D150" s="24">
        <f t="shared" si="10"/>
        <v>37542</v>
      </c>
      <c r="E150" s="28">
        <f t="shared" si="11"/>
        <v>1.6315692260889407</v>
      </c>
      <c r="F150" s="24">
        <f t="shared" si="12"/>
        <v>315393</v>
      </c>
      <c r="G150" s="28">
        <f t="shared" si="13"/>
        <v>15.589405295968017</v>
      </c>
    </row>
    <row r="151" spans="1:7" ht="14.45" customHeight="1" x14ac:dyDescent="0.2">
      <c r="A151" s="156"/>
      <c r="B151" s="7">
        <v>39569</v>
      </c>
      <c r="C151" s="3">
        <v>2353575</v>
      </c>
      <c r="D151" s="24">
        <f t="shared" si="10"/>
        <v>15058</v>
      </c>
      <c r="E151" s="28">
        <f t="shared" si="11"/>
        <v>0.64391235984172879</v>
      </c>
      <c r="F151" s="24">
        <f t="shared" si="12"/>
        <v>380344</v>
      </c>
      <c r="G151" s="28">
        <f t="shared" si="13"/>
        <v>19.275188764011915</v>
      </c>
    </row>
    <row r="152" spans="1:7" ht="14.45" customHeight="1" x14ac:dyDescent="0.2">
      <c r="A152" s="156"/>
      <c r="B152" s="8">
        <v>39600</v>
      </c>
      <c r="C152" s="3">
        <v>2390424</v>
      </c>
      <c r="D152" s="24">
        <f t="shared" si="10"/>
        <v>36849</v>
      </c>
      <c r="E152" s="28">
        <f t="shared" si="11"/>
        <v>1.5656607501354323</v>
      </c>
      <c r="F152" s="24">
        <f t="shared" si="12"/>
        <v>424555</v>
      </c>
      <c r="G152" s="28">
        <f t="shared" si="13"/>
        <v>21.596301686429769</v>
      </c>
    </row>
    <row r="153" spans="1:7" ht="14.45" customHeight="1" x14ac:dyDescent="0.2">
      <c r="A153" s="156"/>
      <c r="B153" s="8">
        <v>39630</v>
      </c>
      <c r="C153" s="3">
        <v>2426916</v>
      </c>
      <c r="D153" s="24">
        <f t="shared" si="10"/>
        <v>36492</v>
      </c>
      <c r="E153" s="28">
        <f t="shared" si="11"/>
        <v>1.5265910984829469</v>
      </c>
      <c r="F153" s="24">
        <f t="shared" si="12"/>
        <v>456578</v>
      </c>
      <c r="G153" s="28">
        <f t="shared" si="13"/>
        <v>23.172572421584519</v>
      </c>
    </row>
    <row r="154" spans="1:7" ht="14.45" customHeight="1" x14ac:dyDescent="0.2">
      <c r="A154" s="156"/>
      <c r="B154" s="7">
        <v>39661</v>
      </c>
      <c r="C154" s="4">
        <v>2530001</v>
      </c>
      <c r="D154" s="25">
        <f t="shared" si="10"/>
        <v>103085</v>
      </c>
      <c r="E154" s="28">
        <f t="shared" si="11"/>
        <v>4.2475718154233597</v>
      </c>
      <c r="F154" s="25">
        <f t="shared" si="12"/>
        <v>501705</v>
      </c>
      <c r="G154" s="28">
        <f t="shared" si="13"/>
        <v>24.73529504569353</v>
      </c>
    </row>
    <row r="155" spans="1:7" ht="14.45" customHeight="1" x14ac:dyDescent="0.2">
      <c r="A155" s="156"/>
      <c r="B155" s="7">
        <v>39692</v>
      </c>
      <c r="C155" s="4">
        <v>2625368</v>
      </c>
      <c r="D155" s="25">
        <f t="shared" si="10"/>
        <v>95367</v>
      </c>
      <c r="E155" s="28">
        <f t="shared" si="11"/>
        <v>3.7694451504169364</v>
      </c>
      <c r="F155" s="25">
        <f t="shared" si="12"/>
        <v>608005</v>
      </c>
      <c r="G155" s="28">
        <f t="shared" si="13"/>
        <v>30.138601729088915</v>
      </c>
    </row>
    <row r="156" spans="1:7" ht="14.45" customHeight="1" x14ac:dyDescent="0.2">
      <c r="A156" s="156"/>
      <c r="B156" s="7">
        <v>39722</v>
      </c>
      <c r="C156" s="4">
        <v>2818026</v>
      </c>
      <c r="D156" s="25">
        <f t="shared" si="10"/>
        <v>192658</v>
      </c>
      <c r="E156" s="28">
        <f t="shared" si="11"/>
        <v>7.3383236178699516</v>
      </c>
      <c r="F156" s="25">
        <f t="shared" si="12"/>
        <v>769449</v>
      </c>
      <c r="G156" s="28">
        <f t="shared" si="13"/>
        <v>37.560169815437739</v>
      </c>
    </row>
    <row r="157" spans="1:7" ht="14.45" customHeight="1" x14ac:dyDescent="0.2">
      <c r="A157" s="156"/>
      <c r="B157" s="12">
        <v>39753</v>
      </c>
      <c r="C157" s="4">
        <v>2989269</v>
      </c>
      <c r="D157" s="25">
        <f t="shared" si="10"/>
        <v>171243</v>
      </c>
      <c r="E157" s="28">
        <f t="shared" si="11"/>
        <v>6.0767004988598403</v>
      </c>
      <c r="F157" s="25">
        <f t="shared" si="12"/>
        <v>894796</v>
      </c>
      <c r="G157" s="28">
        <f t="shared" si="13"/>
        <v>42.721772971052864</v>
      </c>
    </row>
    <row r="158" spans="1:7" ht="14.45" customHeight="1" thickBot="1" x14ac:dyDescent="0.25">
      <c r="A158" s="157"/>
      <c r="B158" s="11">
        <v>39783</v>
      </c>
      <c r="C158" s="5">
        <v>3128963</v>
      </c>
      <c r="D158" s="26">
        <f t="shared" si="10"/>
        <v>139694</v>
      </c>
      <c r="E158" s="45">
        <f t="shared" si="11"/>
        <v>4.6731826409734287</v>
      </c>
      <c r="F158" s="26">
        <f t="shared" si="12"/>
        <v>999416</v>
      </c>
      <c r="G158" s="45">
        <f t="shared" si="13"/>
        <v>46.930920050132727</v>
      </c>
    </row>
    <row r="159" spans="1:7" ht="14.45" customHeight="1" thickTop="1" thickBot="1" x14ac:dyDescent="0.25">
      <c r="A159" s="155">
        <v>2009</v>
      </c>
      <c r="B159" s="10">
        <v>39814</v>
      </c>
      <c r="C159" s="3">
        <v>3327801</v>
      </c>
      <c r="D159" s="24">
        <f t="shared" si="10"/>
        <v>198838</v>
      </c>
      <c r="E159" s="28">
        <f t="shared" si="11"/>
        <v>6.3547571511711709</v>
      </c>
      <c r="F159" s="24">
        <f t="shared" si="12"/>
        <v>1065876</v>
      </c>
      <c r="G159" s="28">
        <f t="shared" si="13"/>
        <v>47.122517324844985</v>
      </c>
    </row>
    <row r="160" spans="1:7" ht="14.45" customHeight="1" thickTop="1" x14ac:dyDescent="0.2">
      <c r="A160" s="156"/>
      <c r="B160" s="10">
        <v>39845</v>
      </c>
      <c r="C160" s="3">
        <v>3481859</v>
      </c>
      <c r="D160" s="24">
        <f t="shared" si="10"/>
        <v>154058</v>
      </c>
      <c r="E160" s="28">
        <f t="shared" si="11"/>
        <v>4.6294234541067816</v>
      </c>
      <c r="F160" s="24">
        <f t="shared" si="12"/>
        <v>1166528</v>
      </c>
      <c r="G160" s="28">
        <f t="shared" si="13"/>
        <v>50.38277464431652</v>
      </c>
    </row>
    <row r="161" spans="1:7" ht="14.45" customHeight="1" x14ac:dyDescent="0.2">
      <c r="A161" s="156"/>
      <c r="B161" s="7">
        <v>39873</v>
      </c>
      <c r="C161" s="3">
        <v>3605402</v>
      </c>
      <c r="D161" s="24">
        <f t="shared" si="10"/>
        <v>123543</v>
      </c>
      <c r="E161" s="28">
        <f t="shared" si="11"/>
        <v>3.5481907796955592</v>
      </c>
      <c r="F161" s="24">
        <f t="shared" si="12"/>
        <v>1304427</v>
      </c>
      <c r="G161" s="28">
        <f t="shared" si="13"/>
        <v>56.690185682156482</v>
      </c>
    </row>
    <row r="162" spans="1:7" ht="14.45" customHeight="1" x14ac:dyDescent="0.2">
      <c r="A162" s="156"/>
      <c r="B162" s="7">
        <v>39904</v>
      </c>
      <c r="C162" s="3">
        <v>3644880</v>
      </c>
      <c r="D162" s="24">
        <f t="shared" si="10"/>
        <v>39478</v>
      </c>
      <c r="E162" s="28">
        <f t="shared" si="11"/>
        <v>1.0949680507194481</v>
      </c>
      <c r="F162" s="24">
        <f t="shared" si="12"/>
        <v>1306363</v>
      </c>
      <c r="G162" s="28">
        <f t="shared" si="13"/>
        <v>55.862882330981556</v>
      </c>
    </row>
    <row r="163" spans="1:7" ht="14.45" customHeight="1" x14ac:dyDescent="0.2">
      <c r="A163" s="156"/>
      <c r="B163" s="7">
        <v>39934</v>
      </c>
      <c r="C163" s="3">
        <v>3620133</v>
      </c>
      <c r="D163" s="24">
        <f t="shared" si="10"/>
        <v>-24747</v>
      </c>
      <c r="E163" s="28">
        <f t="shared" si="11"/>
        <v>-0.67895239349443604</v>
      </c>
      <c r="F163" s="24">
        <f t="shared" si="12"/>
        <v>1266558</v>
      </c>
      <c r="G163" s="28">
        <f t="shared" si="13"/>
        <v>53.814218794812149</v>
      </c>
    </row>
    <row r="164" spans="1:7" ht="14.45" customHeight="1" x14ac:dyDescent="0.2">
      <c r="A164" s="156"/>
      <c r="B164" s="7">
        <v>39965</v>
      </c>
      <c r="C164" s="3">
        <v>3564889</v>
      </c>
      <c r="D164" s="24">
        <f t="shared" si="10"/>
        <v>-55244</v>
      </c>
      <c r="E164" s="28">
        <f t="shared" si="11"/>
        <v>-1.5260212815385512</v>
      </c>
      <c r="F164" s="24">
        <f t="shared" si="12"/>
        <v>1174465</v>
      </c>
      <c r="G164" s="28">
        <f t="shared" si="13"/>
        <v>49.132078660522147</v>
      </c>
    </row>
    <row r="165" spans="1:7" ht="14.45" customHeight="1" x14ac:dyDescent="0.2">
      <c r="A165" s="156"/>
      <c r="B165" s="7">
        <v>39995</v>
      </c>
      <c r="C165" s="3">
        <v>3544095</v>
      </c>
      <c r="D165" s="24">
        <f t="shared" si="10"/>
        <v>-20794</v>
      </c>
      <c r="E165" s="28">
        <f t="shared" si="11"/>
        <v>-0.58330006909051024</v>
      </c>
      <c r="F165" s="24">
        <f t="shared" si="12"/>
        <v>1117179</v>
      </c>
      <c r="G165" s="28">
        <f t="shared" si="13"/>
        <v>46.032866403287137</v>
      </c>
    </row>
    <row r="166" spans="1:7" ht="14.45" customHeight="1" x14ac:dyDescent="0.2">
      <c r="A166" s="156"/>
      <c r="B166" s="7">
        <v>40026</v>
      </c>
      <c r="C166" s="4">
        <v>3629080</v>
      </c>
      <c r="D166" s="25">
        <f t="shared" si="10"/>
        <v>84985</v>
      </c>
      <c r="E166" s="28">
        <f t="shared" si="11"/>
        <v>2.3979323353352551</v>
      </c>
      <c r="F166" s="25">
        <f t="shared" si="12"/>
        <v>1099079</v>
      </c>
      <c r="G166" s="28">
        <f t="shared" si="13"/>
        <v>43.441840536821921</v>
      </c>
    </row>
    <row r="167" spans="1:7" ht="14.45" customHeight="1" x14ac:dyDescent="0.2">
      <c r="A167" s="156"/>
      <c r="B167" s="7">
        <v>40057</v>
      </c>
      <c r="C167" s="4">
        <v>3709447</v>
      </c>
      <c r="D167" s="25">
        <f t="shared" si="10"/>
        <v>80367</v>
      </c>
      <c r="E167" s="28">
        <f t="shared" si="11"/>
        <v>2.214528199984569</v>
      </c>
      <c r="F167" s="25">
        <f t="shared" si="12"/>
        <v>1084079</v>
      </c>
      <c r="G167" s="28">
        <f t="shared" si="13"/>
        <v>41.292458809584026</v>
      </c>
    </row>
    <row r="168" spans="1:7" ht="14.45" customHeight="1" x14ac:dyDescent="0.2">
      <c r="A168" s="156"/>
      <c r="B168" s="7">
        <v>40087</v>
      </c>
      <c r="C168" s="4">
        <v>3808353</v>
      </c>
      <c r="D168" s="25">
        <f t="shared" si="10"/>
        <v>98906</v>
      </c>
      <c r="E168" s="28">
        <f t="shared" si="11"/>
        <v>2.6663273528372287</v>
      </c>
      <c r="F168" s="25">
        <f t="shared" si="12"/>
        <v>990327</v>
      </c>
      <c r="G168" s="28">
        <f t="shared" si="13"/>
        <v>35.142578528374116</v>
      </c>
    </row>
    <row r="169" spans="1:7" ht="14.45" customHeight="1" x14ac:dyDescent="0.2">
      <c r="A169" s="156"/>
      <c r="B169" s="7">
        <v>40118</v>
      </c>
      <c r="C169" s="4">
        <v>3868946</v>
      </c>
      <c r="D169" s="25">
        <f t="shared" si="10"/>
        <v>60593</v>
      </c>
      <c r="E169" s="28">
        <f t="shared" si="11"/>
        <v>1.5910552409401126</v>
      </c>
      <c r="F169" s="25">
        <f t="shared" si="12"/>
        <v>879677</v>
      </c>
      <c r="G169" s="28">
        <f t="shared" si="13"/>
        <v>29.427830014628999</v>
      </c>
    </row>
    <row r="170" spans="1:7" ht="14.45" customHeight="1" thickBot="1" x14ac:dyDescent="0.25">
      <c r="A170" s="157"/>
      <c r="B170" s="11">
        <v>40148</v>
      </c>
      <c r="C170" s="5">
        <v>3923603</v>
      </c>
      <c r="D170" s="26">
        <f t="shared" si="10"/>
        <v>54657</v>
      </c>
      <c r="E170" s="45">
        <f t="shared" si="11"/>
        <v>1.4127103350628312</v>
      </c>
      <c r="F170" s="26">
        <f t="shared" si="12"/>
        <v>794640</v>
      </c>
      <c r="G170" s="45">
        <f t="shared" si="13"/>
        <v>25.396273461846626</v>
      </c>
    </row>
    <row r="171" spans="1:7" ht="14.45" customHeight="1" thickTop="1" x14ac:dyDescent="0.2">
      <c r="A171" s="155">
        <v>2010</v>
      </c>
      <c r="B171" s="18">
        <v>40179</v>
      </c>
      <c r="C171" s="3">
        <v>4048493</v>
      </c>
      <c r="D171" s="24">
        <f t="shared" si="10"/>
        <v>124890</v>
      </c>
      <c r="E171" s="28">
        <f t="shared" si="11"/>
        <v>3.1830437483099079</v>
      </c>
      <c r="F171" s="24">
        <f t="shared" si="12"/>
        <v>720692</v>
      </c>
      <c r="G171" s="28">
        <f t="shared" si="13"/>
        <v>21.656703631016399</v>
      </c>
    </row>
    <row r="172" spans="1:7" ht="14.45" customHeight="1" x14ac:dyDescent="0.2">
      <c r="A172" s="156"/>
      <c r="B172" s="19">
        <f>B171+31</f>
        <v>40210</v>
      </c>
      <c r="C172" s="3">
        <v>4130625</v>
      </c>
      <c r="D172" s="24">
        <f t="shared" si="10"/>
        <v>82132</v>
      </c>
      <c r="E172" s="28">
        <f t="shared" si="11"/>
        <v>2.0287054960944726</v>
      </c>
      <c r="F172" s="24">
        <f t="shared" si="12"/>
        <v>648766</v>
      </c>
      <c r="G172" s="28">
        <f t="shared" si="13"/>
        <v>18.632747621313786</v>
      </c>
    </row>
    <row r="173" spans="1:7" ht="14.45" customHeight="1" x14ac:dyDescent="0.2">
      <c r="A173" s="156"/>
      <c r="B173" s="8">
        <f t="shared" ref="B173:B182" si="14">B172+31</f>
        <v>40241</v>
      </c>
      <c r="C173" s="3">
        <v>4166613</v>
      </c>
      <c r="D173" s="24">
        <f t="shared" si="10"/>
        <v>35988</v>
      </c>
      <c r="E173" s="28">
        <f t="shared" si="11"/>
        <v>0.87124829777576029</v>
      </c>
      <c r="F173" s="24">
        <f t="shared" si="12"/>
        <v>561211</v>
      </c>
      <c r="G173" s="28">
        <f t="shared" si="13"/>
        <v>15.565837041195408</v>
      </c>
    </row>
    <row r="174" spans="1:7" ht="14.45" customHeight="1" x14ac:dyDescent="0.2">
      <c r="A174" s="156"/>
      <c r="B174" s="8">
        <f t="shared" si="14"/>
        <v>40272</v>
      </c>
      <c r="C174" s="3">
        <v>4142425</v>
      </c>
      <c r="D174" s="24">
        <f t="shared" si="10"/>
        <v>-24188</v>
      </c>
      <c r="E174" s="28">
        <f t="shared" si="11"/>
        <v>-0.58051947709086493</v>
      </c>
      <c r="F174" s="24">
        <f t="shared" si="12"/>
        <v>497545</v>
      </c>
      <c r="G174" s="28">
        <f t="shared" si="13"/>
        <v>13.650517986874739</v>
      </c>
    </row>
    <row r="175" spans="1:7" ht="14.45" customHeight="1" x14ac:dyDescent="0.2">
      <c r="A175" s="156"/>
      <c r="B175" s="8">
        <f t="shared" si="14"/>
        <v>40303</v>
      </c>
      <c r="C175" s="3">
        <v>4066202</v>
      </c>
      <c r="D175" s="24">
        <f t="shared" si="10"/>
        <v>-76223</v>
      </c>
      <c r="E175" s="28">
        <f t="shared" si="11"/>
        <v>-1.8400574542689365</v>
      </c>
      <c r="F175" s="24">
        <f t="shared" si="12"/>
        <v>446069</v>
      </c>
      <c r="G175" s="28">
        <f t="shared" si="13"/>
        <v>12.321895355778365</v>
      </c>
    </row>
    <row r="176" spans="1:7" ht="14.45" customHeight="1" x14ac:dyDescent="0.2">
      <c r="A176" s="156"/>
      <c r="B176" s="8">
        <f t="shared" si="14"/>
        <v>40334</v>
      </c>
      <c r="C176" s="3">
        <v>3982368</v>
      </c>
      <c r="D176" s="24">
        <f t="shared" si="10"/>
        <v>-83834</v>
      </c>
      <c r="E176" s="28">
        <f t="shared" si="11"/>
        <v>-2.0617273809810728</v>
      </c>
      <c r="F176" s="24">
        <f t="shared" si="12"/>
        <v>417479</v>
      </c>
      <c r="G176" s="28">
        <f t="shared" si="13"/>
        <v>11.710855513313318</v>
      </c>
    </row>
    <row r="177" spans="1:7" ht="14.45" customHeight="1" x14ac:dyDescent="0.2">
      <c r="A177" s="156"/>
      <c r="B177" s="8">
        <f t="shared" si="14"/>
        <v>40365</v>
      </c>
      <c r="C177" s="3">
        <v>3908578</v>
      </c>
      <c r="D177" s="24">
        <f t="shared" si="10"/>
        <v>-73790</v>
      </c>
      <c r="E177" s="28">
        <f t="shared" si="11"/>
        <v>-1.8529176610499081</v>
      </c>
      <c r="F177" s="24">
        <f t="shared" si="12"/>
        <v>364483</v>
      </c>
      <c r="G177" s="28">
        <f t="shared" si="13"/>
        <v>10.284233351532619</v>
      </c>
    </row>
    <row r="178" spans="1:7" ht="14.45" customHeight="1" x14ac:dyDescent="0.2">
      <c r="A178" s="156"/>
      <c r="B178" s="8">
        <f t="shared" si="14"/>
        <v>40396</v>
      </c>
      <c r="C178" s="4">
        <v>3969661</v>
      </c>
      <c r="D178" s="25">
        <f t="shared" si="10"/>
        <v>61083</v>
      </c>
      <c r="E178" s="28">
        <f t="shared" si="11"/>
        <v>1.5627934251280131</v>
      </c>
      <c r="F178" s="25">
        <f t="shared" si="12"/>
        <v>340581</v>
      </c>
      <c r="G178" s="28">
        <f t="shared" si="13"/>
        <v>9.3847752047350834</v>
      </c>
    </row>
    <row r="179" spans="1:7" ht="14.45" customHeight="1" x14ac:dyDescent="0.2">
      <c r="A179" s="156"/>
      <c r="B179" s="8">
        <f t="shared" si="14"/>
        <v>40427</v>
      </c>
      <c r="C179" s="4">
        <v>4017763</v>
      </c>
      <c r="D179" s="25">
        <f t="shared" si="10"/>
        <v>48102</v>
      </c>
      <c r="E179" s="28">
        <f t="shared" si="11"/>
        <v>1.2117407506585576</v>
      </c>
      <c r="F179" s="25">
        <f t="shared" si="12"/>
        <v>308316</v>
      </c>
      <c r="G179" s="28">
        <f t="shared" si="13"/>
        <v>8.3116432179783128</v>
      </c>
    </row>
    <row r="180" spans="1:7" ht="14.45" customHeight="1" x14ac:dyDescent="0.2">
      <c r="A180" s="156"/>
      <c r="B180" s="8">
        <f t="shared" si="14"/>
        <v>40458</v>
      </c>
      <c r="C180" s="4">
        <v>4085976</v>
      </c>
      <c r="D180" s="25">
        <f t="shared" si="10"/>
        <v>68213</v>
      </c>
      <c r="E180" s="28">
        <f t="shared" si="11"/>
        <v>1.6977855587798483</v>
      </c>
      <c r="F180" s="25">
        <f t="shared" si="12"/>
        <v>277623</v>
      </c>
      <c r="G180" s="28">
        <f t="shared" si="13"/>
        <v>7.2898441924895101</v>
      </c>
    </row>
    <row r="181" spans="1:7" ht="14.45" customHeight="1" x14ac:dyDescent="0.2">
      <c r="A181" s="156"/>
      <c r="B181" s="8">
        <f t="shared" si="14"/>
        <v>40489</v>
      </c>
      <c r="C181" s="4">
        <v>4110294</v>
      </c>
      <c r="D181" s="25">
        <f t="shared" si="10"/>
        <v>24318</v>
      </c>
      <c r="E181" s="28">
        <f t="shared" si="11"/>
        <v>0.5951576808086978</v>
      </c>
      <c r="F181" s="25">
        <f t="shared" si="12"/>
        <v>241348</v>
      </c>
      <c r="G181" s="28">
        <f t="shared" si="13"/>
        <v>6.238081379269703</v>
      </c>
    </row>
    <row r="182" spans="1:7" ht="14.45" customHeight="1" thickBot="1" x14ac:dyDescent="0.25">
      <c r="A182" s="157"/>
      <c r="B182" s="29">
        <f t="shared" si="14"/>
        <v>40520</v>
      </c>
      <c r="C182" s="30">
        <v>4100073</v>
      </c>
      <c r="D182" s="31">
        <f t="shared" si="10"/>
        <v>-10221</v>
      </c>
      <c r="E182" s="32">
        <f t="shared" si="11"/>
        <v>-0.2486683434323676</v>
      </c>
      <c r="F182" s="31">
        <f t="shared" si="12"/>
        <v>176470</v>
      </c>
      <c r="G182" s="32">
        <f t="shared" si="13"/>
        <v>4.4976517756765917</v>
      </c>
    </row>
    <row r="183" spans="1:7" ht="14.45" customHeight="1" thickTop="1" x14ac:dyDescent="0.2">
      <c r="A183" s="155">
        <v>2011</v>
      </c>
      <c r="B183" s="33">
        <v>40544</v>
      </c>
      <c r="C183" s="34">
        <v>4231003</v>
      </c>
      <c r="D183" s="35">
        <f t="shared" ref="D183:D189" si="15">C183-C182</f>
        <v>130930</v>
      </c>
      <c r="E183" s="36">
        <f t="shared" ref="E183:E188" si="16">D183/C182*100</f>
        <v>3.1933577768005597</v>
      </c>
      <c r="F183" s="35">
        <f t="shared" si="12"/>
        <v>182510</v>
      </c>
      <c r="G183" s="36">
        <f t="shared" si="13"/>
        <v>4.5080972104928927</v>
      </c>
    </row>
    <row r="184" spans="1:7" ht="14.45" customHeight="1" x14ac:dyDescent="0.2">
      <c r="A184" s="156"/>
      <c r="B184" s="37">
        <f>B183+31</f>
        <v>40575</v>
      </c>
      <c r="C184" s="38">
        <v>4299263</v>
      </c>
      <c r="D184" s="39">
        <f t="shared" si="15"/>
        <v>68260</v>
      </c>
      <c r="E184" s="40">
        <f t="shared" si="16"/>
        <v>1.6133290380555154</v>
      </c>
      <c r="F184" s="39">
        <f t="shared" si="12"/>
        <v>168638</v>
      </c>
      <c r="G184" s="40">
        <f t="shared" si="13"/>
        <v>4.0826267211378422</v>
      </c>
    </row>
    <row r="185" spans="1:7" ht="14.45" customHeight="1" x14ac:dyDescent="0.2">
      <c r="A185" s="156"/>
      <c r="B185" s="37">
        <f t="shared" ref="B185:B194" si="17">B184+31</f>
        <v>40606</v>
      </c>
      <c r="C185" s="38">
        <v>4333669</v>
      </c>
      <c r="D185" s="39">
        <f t="shared" si="15"/>
        <v>34406</v>
      </c>
      <c r="E185" s="40">
        <f t="shared" si="16"/>
        <v>0.80027669858764172</v>
      </c>
      <c r="F185" s="39">
        <f t="shared" si="12"/>
        <v>167056</v>
      </c>
      <c r="G185" s="40">
        <f t="shared" si="13"/>
        <v>4.009395641015856</v>
      </c>
    </row>
    <row r="186" spans="1:7" ht="14.45" customHeight="1" x14ac:dyDescent="0.2">
      <c r="A186" s="156"/>
      <c r="B186" s="37">
        <f t="shared" si="17"/>
        <v>40637</v>
      </c>
      <c r="C186" s="38">
        <v>4269360</v>
      </c>
      <c r="D186" s="39">
        <f t="shared" si="15"/>
        <v>-64309</v>
      </c>
      <c r="E186" s="40">
        <f t="shared" si="16"/>
        <v>-1.4839388979638271</v>
      </c>
      <c r="F186" s="39">
        <f t="shared" si="12"/>
        <v>126935</v>
      </c>
      <c r="G186" s="40">
        <f t="shared" si="13"/>
        <v>3.0642679107044786</v>
      </c>
    </row>
    <row r="187" spans="1:7" ht="14.45" customHeight="1" x14ac:dyDescent="0.2">
      <c r="A187" s="156"/>
      <c r="B187" s="37">
        <f t="shared" si="17"/>
        <v>40668</v>
      </c>
      <c r="C187" s="38">
        <v>4189659</v>
      </c>
      <c r="D187" s="39">
        <f t="shared" si="15"/>
        <v>-79701</v>
      </c>
      <c r="E187" s="40">
        <f t="shared" si="16"/>
        <v>-1.866813761313171</v>
      </c>
      <c r="F187" s="39">
        <f t="shared" si="12"/>
        <v>123457</v>
      </c>
      <c r="G187" s="40">
        <f t="shared" si="13"/>
        <v>3.0361747891521373</v>
      </c>
    </row>
    <row r="188" spans="1:7" ht="14.45" customHeight="1" x14ac:dyDescent="0.2">
      <c r="A188" s="156"/>
      <c r="B188" s="37">
        <f t="shared" si="17"/>
        <v>40699</v>
      </c>
      <c r="C188" s="38">
        <v>4121801</v>
      </c>
      <c r="D188" s="39">
        <f t="shared" si="15"/>
        <v>-67858</v>
      </c>
      <c r="E188" s="40">
        <f t="shared" si="16"/>
        <v>-1.6196544873938428</v>
      </c>
      <c r="F188" s="39">
        <f t="shared" si="12"/>
        <v>139433</v>
      </c>
      <c r="G188" s="40">
        <f t="shared" si="13"/>
        <v>3.5012585476781655</v>
      </c>
    </row>
    <row r="189" spans="1:7" ht="14.45" customHeight="1" x14ac:dyDescent="0.2">
      <c r="A189" s="156"/>
      <c r="B189" s="37">
        <f t="shared" si="17"/>
        <v>40730</v>
      </c>
      <c r="C189" s="38">
        <v>4079742</v>
      </c>
      <c r="D189" s="39">
        <f t="shared" si="15"/>
        <v>-42059</v>
      </c>
      <c r="E189" s="40">
        <f t="shared" ref="E189:E195" si="18">D189/C188*100</f>
        <v>-1.0204034595556652</v>
      </c>
      <c r="F189" s="39">
        <f t="shared" si="12"/>
        <v>171164</v>
      </c>
      <c r="G189" s="40">
        <f t="shared" si="13"/>
        <v>4.3791885437619511</v>
      </c>
    </row>
    <row r="190" spans="1:7" ht="14.45" customHeight="1" x14ac:dyDescent="0.2">
      <c r="A190" s="156"/>
      <c r="B190" s="37">
        <f t="shared" si="17"/>
        <v>40761</v>
      </c>
      <c r="C190" s="41">
        <v>4130927</v>
      </c>
      <c r="D190" s="39">
        <f t="shared" ref="D190:D197" si="19">C190-C189</f>
        <v>51185</v>
      </c>
      <c r="E190" s="40">
        <f t="shared" si="18"/>
        <v>1.254613649588626</v>
      </c>
      <c r="F190" s="39">
        <f t="shared" si="12"/>
        <v>161266</v>
      </c>
      <c r="G190" s="40">
        <f t="shared" si="13"/>
        <v>4.0624627644526825</v>
      </c>
    </row>
    <row r="191" spans="1:7" ht="14.45" customHeight="1" x14ac:dyDescent="0.2">
      <c r="A191" s="156"/>
      <c r="B191" s="37">
        <f t="shared" si="17"/>
        <v>40792</v>
      </c>
      <c r="C191" s="41">
        <v>4226744</v>
      </c>
      <c r="D191" s="39">
        <f t="shared" si="19"/>
        <v>95817</v>
      </c>
      <c r="E191" s="40">
        <f t="shared" si="18"/>
        <v>2.3195035884197419</v>
      </c>
      <c r="F191" s="39">
        <f t="shared" si="12"/>
        <v>208981</v>
      </c>
      <c r="G191" s="40">
        <f t="shared" si="13"/>
        <v>5.2014267640973344</v>
      </c>
    </row>
    <row r="192" spans="1:7" ht="14.45" customHeight="1" x14ac:dyDescent="0.2">
      <c r="A192" s="156"/>
      <c r="B192" s="37">
        <f t="shared" si="17"/>
        <v>40823</v>
      </c>
      <c r="C192" s="41">
        <v>4360926</v>
      </c>
      <c r="D192" s="39">
        <f t="shared" si="19"/>
        <v>134182</v>
      </c>
      <c r="E192" s="40">
        <f t="shared" si="18"/>
        <v>3.1745949127744666</v>
      </c>
      <c r="F192" s="39">
        <f t="shared" si="12"/>
        <v>274950</v>
      </c>
      <c r="G192" s="40">
        <f t="shared" si="13"/>
        <v>6.729114414768957</v>
      </c>
    </row>
    <row r="193" spans="1:7" ht="14.45" customHeight="1" x14ac:dyDescent="0.2">
      <c r="A193" s="156"/>
      <c r="B193" s="37">
        <f t="shared" si="17"/>
        <v>40854</v>
      </c>
      <c r="C193" s="41">
        <v>4420462</v>
      </c>
      <c r="D193" s="39">
        <f t="shared" si="19"/>
        <v>59536</v>
      </c>
      <c r="E193" s="40">
        <f t="shared" si="18"/>
        <v>1.3652146356072081</v>
      </c>
      <c r="F193" s="39">
        <f t="shared" si="12"/>
        <v>310168</v>
      </c>
      <c r="G193" s="40">
        <f t="shared" si="13"/>
        <v>7.5461268707299283</v>
      </c>
    </row>
    <row r="194" spans="1:7" ht="14.45" customHeight="1" thickBot="1" x14ac:dyDescent="0.25">
      <c r="A194" s="157"/>
      <c r="B194" s="42">
        <f t="shared" si="17"/>
        <v>40885</v>
      </c>
      <c r="C194" s="43">
        <v>4422359</v>
      </c>
      <c r="D194" s="44">
        <f t="shared" si="19"/>
        <v>1897</v>
      </c>
      <c r="E194" s="45">
        <f t="shared" si="18"/>
        <v>4.2914066448258119E-2</v>
      </c>
      <c r="F194" s="44">
        <f t="shared" si="12"/>
        <v>322286</v>
      </c>
      <c r="G194" s="45">
        <f t="shared" si="13"/>
        <v>7.8604941912009858</v>
      </c>
    </row>
    <row r="195" spans="1:7" ht="14.45" customHeight="1" thickTop="1" x14ac:dyDescent="0.2">
      <c r="A195" s="155">
        <v>2012</v>
      </c>
      <c r="B195" s="33">
        <v>40909</v>
      </c>
      <c r="C195" s="34">
        <v>4599829</v>
      </c>
      <c r="D195" s="35">
        <f t="shared" si="19"/>
        <v>177470</v>
      </c>
      <c r="E195" s="36">
        <f t="shared" si="18"/>
        <v>4.0130165823263102</v>
      </c>
      <c r="F195" s="35">
        <f t="shared" si="12"/>
        <v>368826</v>
      </c>
      <c r="G195" s="36">
        <f t="shared" si="13"/>
        <v>8.7172237883074057</v>
      </c>
    </row>
    <row r="196" spans="1:7" ht="14.45" customHeight="1" x14ac:dyDescent="0.2">
      <c r="A196" s="156"/>
      <c r="B196" s="37">
        <f t="shared" ref="B196:B206" si="20">B195+32</f>
        <v>40941</v>
      </c>
      <c r="C196" s="38">
        <v>4712098</v>
      </c>
      <c r="D196" s="39">
        <f t="shared" si="19"/>
        <v>112269</v>
      </c>
      <c r="E196" s="40">
        <f t="shared" ref="E196:E201" si="21">D196/C195*100</f>
        <v>2.4407211659389949</v>
      </c>
      <c r="F196" s="39">
        <f t="shared" si="12"/>
        <v>412835</v>
      </c>
      <c r="G196" s="40">
        <f t="shared" si="13"/>
        <v>9.6024597704304195</v>
      </c>
    </row>
    <row r="197" spans="1:7" ht="14.45" customHeight="1" x14ac:dyDescent="0.2">
      <c r="A197" s="156"/>
      <c r="B197" s="37">
        <f t="shared" si="20"/>
        <v>40973</v>
      </c>
      <c r="C197" s="38">
        <v>4750867</v>
      </c>
      <c r="D197" s="39">
        <f t="shared" si="19"/>
        <v>38769</v>
      </c>
      <c r="E197" s="40">
        <f t="shared" si="21"/>
        <v>0.82275453524099029</v>
      </c>
      <c r="F197" s="39">
        <f t="shared" si="12"/>
        <v>417198</v>
      </c>
      <c r="G197" s="40">
        <f t="shared" si="13"/>
        <v>9.6269004393275068</v>
      </c>
    </row>
    <row r="198" spans="1:7" ht="14.45" customHeight="1" x14ac:dyDescent="0.2">
      <c r="A198" s="156"/>
      <c r="B198" s="37">
        <f t="shared" si="20"/>
        <v>41005</v>
      </c>
      <c r="C198" s="38">
        <v>4744235</v>
      </c>
      <c r="D198" s="39">
        <f t="shared" ref="D198:D204" si="22">C198-C197</f>
        <v>-6632</v>
      </c>
      <c r="E198" s="40">
        <f t="shared" si="21"/>
        <v>-0.13959557276598145</v>
      </c>
      <c r="F198" s="39">
        <f t="shared" si="12"/>
        <v>474875</v>
      </c>
      <c r="G198" s="40">
        <f t="shared" si="13"/>
        <v>11.122861506174228</v>
      </c>
    </row>
    <row r="199" spans="1:7" ht="14.45" customHeight="1" x14ac:dyDescent="0.2">
      <c r="A199" s="156"/>
      <c r="B199" s="37">
        <f t="shared" si="20"/>
        <v>41037</v>
      </c>
      <c r="C199" s="38">
        <v>4714122</v>
      </c>
      <c r="D199" s="39">
        <f t="shared" si="22"/>
        <v>-30113</v>
      </c>
      <c r="E199" s="40">
        <f t="shared" si="21"/>
        <v>-0.63472825439717884</v>
      </c>
      <c r="F199" s="39">
        <f t="shared" si="12"/>
        <v>524463</v>
      </c>
      <c r="G199" s="40">
        <f t="shared" si="13"/>
        <v>12.518035477350303</v>
      </c>
    </row>
    <row r="200" spans="1:7" ht="14.45" customHeight="1" x14ac:dyDescent="0.2">
      <c r="A200" s="156"/>
      <c r="B200" s="37">
        <f t="shared" si="20"/>
        <v>41069</v>
      </c>
      <c r="C200" s="38">
        <v>4615269</v>
      </c>
      <c r="D200" s="39">
        <f t="shared" si="22"/>
        <v>-98853</v>
      </c>
      <c r="E200" s="40">
        <f t="shared" si="21"/>
        <v>-2.0969546396974876</v>
      </c>
      <c r="F200" s="39">
        <f t="shared" si="12"/>
        <v>493468</v>
      </c>
      <c r="G200" s="40">
        <f t="shared" si="13"/>
        <v>11.972145186048525</v>
      </c>
    </row>
    <row r="201" spans="1:7" ht="14.45" customHeight="1" x14ac:dyDescent="0.2">
      <c r="A201" s="156"/>
      <c r="B201" s="37">
        <f t="shared" si="20"/>
        <v>41101</v>
      </c>
      <c r="C201" s="38">
        <v>4587455</v>
      </c>
      <c r="D201" s="39">
        <f t="shared" si="22"/>
        <v>-27814</v>
      </c>
      <c r="E201" s="40">
        <f t="shared" si="21"/>
        <v>-0.60265176309333213</v>
      </c>
      <c r="F201" s="39">
        <f t="shared" si="12"/>
        <v>507713</v>
      </c>
      <c r="G201" s="40">
        <f t="shared" si="13"/>
        <v>12.44473302478441</v>
      </c>
    </row>
    <row r="202" spans="1:7" ht="14.45" customHeight="1" x14ac:dyDescent="0.2">
      <c r="A202" s="156"/>
      <c r="B202" s="37">
        <f t="shared" si="20"/>
        <v>41133</v>
      </c>
      <c r="C202" s="41">
        <v>4625634</v>
      </c>
      <c r="D202" s="39">
        <f t="shared" si="22"/>
        <v>38179</v>
      </c>
      <c r="E202" s="40">
        <f t="shared" ref="E202:E208" si="23">D202/C201*100</f>
        <v>0.83224794575641603</v>
      </c>
      <c r="F202" s="39">
        <f t="shared" si="12"/>
        <v>494707</v>
      </c>
      <c r="G202" s="40">
        <f t="shared" si="13"/>
        <v>11.975689718070544</v>
      </c>
    </row>
    <row r="203" spans="1:7" ht="14.45" customHeight="1" x14ac:dyDescent="0.2">
      <c r="A203" s="156"/>
      <c r="B203" s="37">
        <f t="shared" si="20"/>
        <v>41165</v>
      </c>
      <c r="C203" s="41">
        <v>4705279</v>
      </c>
      <c r="D203" s="39">
        <f t="shared" si="22"/>
        <v>79645</v>
      </c>
      <c r="E203" s="40">
        <f t="shared" si="23"/>
        <v>1.7218180253777102</v>
      </c>
      <c r="F203" s="39">
        <f t="shared" si="12"/>
        <v>478535</v>
      </c>
      <c r="G203" s="40">
        <f t="shared" si="13"/>
        <v>11.321598847718244</v>
      </c>
    </row>
    <row r="204" spans="1:7" ht="14.45" customHeight="1" x14ac:dyDescent="0.2">
      <c r="A204" s="156"/>
      <c r="B204" s="37">
        <f t="shared" si="20"/>
        <v>41197</v>
      </c>
      <c r="C204" s="41">
        <v>4833521</v>
      </c>
      <c r="D204" s="39">
        <f t="shared" si="22"/>
        <v>128242</v>
      </c>
      <c r="E204" s="40">
        <f t="shared" si="23"/>
        <v>2.7254919421356312</v>
      </c>
      <c r="F204" s="39">
        <f t="shared" si="12"/>
        <v>472595</v>
      </c>
      <c r="G204" s="40">
        <f t="shared" si="13"/>
        <v>10.837033235601796</v>
      </c>
    </row>
    <row r="205" spans="1:7" ht="14.45" customHeight="1" x14ac:dyDescent="0.2">
      <c r="A205" s="156"/>
      <c r="B205" s="37">
        <f t="shared" si="20"/>
        <v>41229</v>
      </c>
      <c r="C205" s="41">
        <v>4907817</v>
      </c>
      <c r="D205" s="39">
        <f t="shared" ref="D205:D211" si="24">C205-C204</f>
        <v>74296</v>
      </c>
      <c r="E205" s="40">
        <f t="shared" si="23"/>
        <v>1.5370989388480985</v>
      </c>
      <c r="F205" s="39">
        <f t="shared" si="12"/>
        <v>487355</v>
      </c>
      <c r="G205" s="40">
        <f t="shared" si="13"/>
        <v>11.024978837053684</v>
      </c>
    </row>
    <row r="206" spans="1:7" ht="14.45" customHeight="1" thickBot="1" x14ac:dyDescent="0.25">
      <c r="A206" s="157"/>
      <c r="B206" s="42">
        <f t="shared" si="20"/>
        <v>41261</v>
      </c>
      <c r="C206" s="43">
        <v>4848723</v>
      </c>
      <c r="D206" s="46">
        <f t="shared" si="24"/>
        <v>-59094</v>
      </c>
      <c r="E206" s="45">
        <f t="shared" si="23"/>
        <v>-1.2040791251996559</v>
      </c>
      <c r="F206" s="46">
        <f t="shared" si="12"/>
        <v>426364</v>
      </c>
      <c r="G206" s="45">
        <f t="shared" si="13"/>
        <v>9.6410987891304156</v>
      </c>
    </row>
    <row r="207" spans="1:7" ht="14.45" customHeight="1" thickTop="1" x14ac:dyDescent="0.2">
      <c r="A207" s="155">
        <v>2013</v>
      </c>
      <c r="B207" s="33">
        <v>41275</v>
      </c>
      <c r="C207" s="34">
        <v>4980778</v>
      </c>
      <c r="D207" s="35">
        <f t="shared" si="24"/>
        <v>132055</v>
      </c>
      <c r="E207" s="36">
        <f t="shared" si="23"/>
        <v>2.7235006000549014</v>
      </c>
      <c r="F207" s="35">
        <f t="shared" si="12"/>
        <v>380949</v>
      </c>
      <c r="G207" s="36">
        <f t="shared" si="13"/>
        <v>8.2818078672054991</v>
      </c>
    </row>
    <row r="208" spans="1:7" ht="14.45" customHeight="1" x14ac:dyDescent="0.2">
      <c r="A208" s="156"/>
      <c r="B208" s="47">
        <v>41306</v>
      </c>
      <c r="C208" s="48">
        <v>5040222</v>
      </c>
      <c r="D208" s="49">
        <f t="shared" si="24"/>
        <v>59444</v>
      </c>
      <c r="E208" s="50">
        <f t="shared" si="23"/>
        <v>1.1934681690290152</v>
      </c>
      <c r="F208" s="49">
        <f t="shared" ref="F208:F254" si="25">C208-C196</f>
        <v>328124</v>
      </c>
      <c r="G208" s="50">
        <f t="shared" ref="G208:G254" si="26">F208/C196*100</f>
        <v>6.9634375176407621</v>
      </c>
    </row>
    <row r="209" spans="1:7" ht="14.45" customHeight="1" x14ac:dyDescent="0.2">
      <c r="A209" s="156"/>
      <c r="B209" s="47">
        <v>41334</v>
      </c>
      <c r="C209" s="38">
        <v>5035243</v>
      </c>
      <c r="D209" s="49">
        <f t="shared" si="24"/>
        <v>-4979</v>
      </c>
      <c r="E209" s="50">
        <f t="shared" ref="E209:E214" si="27">D209/C208*100</f>
        <v>-9.878533128104279E-2</v>
      </c>
      <c r="F209" s="49">
        <f t="shared" si="25"/>
        <v>284376</v>
      </c>
      <c r="G209" s="50">
        <f t="shared" si="26"/>
        <v>5.985770597240462</v>
      </c>
    </row>
    <row r="210" spans="1:7" ht="14.45" customHeight="1" x14ac:dyDescent="0.2">
      <c r="A210" s="156"/>
      <c r="B210" s="47">
        <v>41365</v>
      </c>
      <c r="C210" s="38">
        <v>4989193</v>
      </c>
      <c r="D210" s="49">
        <f t="shared" si="24"/>
        <v>-46050</v>
      </c>
      <c r="E210" s="50">
        <f t="shared" si="27"/>
        <v>-0.91455367695263168</v>
      </c>
      <c r="F210" s="49">
        <f t="shared" si="25"/>
        <v>244958</v>
      </c>
      <c r="G210" s="50">
        <f t="shared" si="26"/>
        <v>5.1632771142238951</v>
      </c>
    </row>
    <row r="211" spans="1:7" ht="14.45" customHeight="1" x14ac:dyDescent="0.2">
      <c r="A211" s="156"/>
      <c r="B211" s="47">
        <v>41395</v>
      </c>
      <c r="C211" s="38">
        <v>4890928</v>
      </c>
      <c r="D211" s="49">
        <f t="shared" si="24"/>
        <v>-98265</v>
      </c>
      <c r="E211" s="50">
        <f t="shared" si="27"/>
        <v>-1.9695570005008827</v>
      </c>
      <c r="F211" s="49">
        <f t="shared" si="25"/>
        <v>176806</v>
      </c>
      <c r="G211" s="50">
        <f t="shared" si="26"/>
        <v>3.7505605497693955</v>
      </c>
    </row>
    <row r="212" spans="1:7" ht="14.45" customHeight="1" x14ac:dyDescent="0.2">
      <c r="A212" s="156"/>
      <c r="B212" s="47">
        <v>41426</v>
      </c>
      <c r="C212" s="38">
        <v>4763680</v>
      </c>
      <c r="D212" s="49">
        <f t="shared" ref="D212:D219" si="28">C212-C211</f>
        <v>-127248</v>
      </c>
      <c r="E212" s="50">
        <f t="shared" si="27"/>
        <v>-2.6017148483886903</v>
      </c>
      <c r="F212" s="49">
        <f t="shared" si="25"/>
        <v>148411</v>
      </c>
      <c r="G212" s="50">
        <f t="shared" si="26"/>
        <v>3.2156522187547463</v>
      </c>
    </row>
    <row r="213" spans="1:7" ht="14.45" customHeight="1" x14ac:dyDescent="0.2">
      <c r="A213" s="156"/>
      <c r="B213" s="47">
        <v>41456</v>
      </c>
      <c r="C213" s="38">
        <v>4698814</v>
      </c>
      <c r="D213" s="49">
        <f t="shared" si="28"/>
        <v>-64866</v>
      </c>
      <c r="E213" s="50">
        <f t="shared" si="27"/>
        <v>-1.3616783663050416</v>
      </c>
      <c r="F213" s="49">
        <f t="shared" si="25"/>
        <v>111359</v>
      </c>
      <c r="G213" s="50">
        <f t="shared" si="26"/>
        <v>2.4274679533641201</v>
      </c>
    </row>
    <row r="214" spans="1:7" ht="14.45" customHeight="1" x14ac:dyDescent="0.2">
      <c r="A214" s="156"/>
      <c r="B214" s="47">
        <v>41487</v>
      </c>
      <c r="C214" s="38">
        <v>4698783</v>
      </c>
      <c r="D214" s="49">
        <f t="shared" si="28"/>
        <v>-31</v>
      </c>
      <c r="E214" s="50">
        <f t="shared" si="27"/>
        <v>-6.5974094739651326E-4</v>
      </c>
      <c r="F214" s="49">
        <f t="shared" si="25"/>
        <v>73149</v>
      </c>
      <c r="G214" s="50">
        <f t="shared" si="26"/>
        <v>1.5813832222782864</v>
      </c>
    </row>
    <row r="215" spans="1:7" ht="14.45" customHeight="1" x14ac:dyDescent="0.2">
      <c r="A215" s="156"/>
      <c r="B215" s="47">
        <v>41518</v>
      </c>
      <c r="C215" s="38">
        <v>4724355</v>
      </c>
      <c r="D215" s="49">
        <f t="shared" si="28"/>
        <v>25572</v>
      </c>
      <c r="E215" s="50">
        <f t="shared" ref="E215:E220" si="29">D215/C214*100</f>
        <v>0.54422602618592941</v>
      </c>
      <c r="F215" s="49">
        <f t="shared" si="25"/>
        <v>19076</v>
      </c>
      <c r="G215" s="50">
        <f t="shared" si="26"/>
        <v>0.4054169795244873</v>
      </c>
    </row>
    <row r="216" spans="1:7" ht="14.45" customHeight="1" x14ac:dyDescent="0.2">
      <c r="A216" s="156"/>
      <c r="B216" s="47">
        <v>41548</v>
      </c>
      <c r="C216" s="38">
        <v>4811383</v>
      </c>
      <c r="D216" s="49">
        <f t="shared" si="28"/>
        <v>87028</v>
      </c>
      <c r="E216" s="50">
        <f t="shared" si="29"/>
        <v>1.84211389702933</v>
      </c>
      <c r="F216" s="49">
        <f t="shared" si="25"/>
        <v>-22138</v>
      </c>
      <c r="G216" s="50">
        <f t="shared" si="26"/>
        <v>-0.45800980279179504</v>
      </c>
    </row>
    <row r="217" spans="1:7" ht="14.45" customHeight="1" x14ac:dyDescent="0.2">
      <c r="A217" s="156"/>
      <c r="B217" s="37">
        <v>41579</v>
      </c>
      <c r="C217" s="41">
        <v>4808908</v>
      </c>
      <c r="D217" s="49">
        <f t="shared" si="28"/>
        <v>-2475</v>
      </c>
      <c r="E217" s="50">
        <f t="shared" si="29"/>
        <v>-5.1440510971585508E-2</v>
      </c>
      <c r="F217" s="49">
        <f t="shared" si="25"/>
        <v>-98909</v>
      </c>
      <c r="G217" s="50">
        <f t="shared" si="26"/>
        <v>-2.0153359426400783</v>
      </c>
    </row>
    <row r="218" spans="1:7" ht="14.45" customHeight="1" thickBot="1" x14ac:dyDescent="0.25">
      <c r="A218" s="157"/>
      <c r="B218" s="42">
        <f>B217+32</f>
        <v>41611</v>
      </c>
      <c r="C218" s="43">
        <v>4701338</v>
      </c>
      <c r="D218" s="46">
        <f t="shared" si="28"/>
        <v>-107570</v>
      </c>
      <c r="E218" s="45">
        <f t="shared" si="29"/>
        <v>-2.2368903709532395</v>
      </c>
      <c r="F218" s="46">
        <f t="shared" si="25"/>
        <v>-147385</v>
      </c>
      <c r="G218" s="45">
        <f t="shared" si="26"/>
        <v>-3.0396663203899252</v>
      </c>
    </row>
    <row r="219" spans="1:7" ht="14.45" customHeight="1" thickTop="1" x14ac:dyDescent="0.2">
      <c r="A219" s="155">
        <v>2014</v>
      </c>
      <c r="B219" s="33">
        <v>41640</v>
      </c>
      <c r="C219" s="34">
        <v>4814435</v>
      </c>
      <c r="D219" s="35">
        <f t="shared" si="28"/>
        <v>113097</v>
      </c>
      <c r="E219" s="36">
        <f t="shared" si="29"/>
        <v>2.4056343109131908</v>
      </c>
      <c r="F219" s="35">
        <f t="shared" si="25"/>
        <v>-166343</v>
      </c>
      <c r="G219" s="36">
        <f t="shared" si="26"/>
        <v>-3.3396991393713993</v>
      </c>
    </row>
    <row r="220" spans="1:7" ht="14.45" customHeight="1" x14ac:dyDescent="0.2">
      <c r="A220" s="156"/>
      <c r="B220" s="47">
        <v>41671</v>
      </c>
      <c r="C220" s="48">
        <v>4812486</v>
      </c>
      <c r="D220" s="49">
        <f t="shared" ref="D220:D226" si="30">C220-C219</f>
        <v>-1949</v>
      </c>
      <c r="E220" s="50">
        <f t="shared" si="29"/>
        <v>-4.048242420969439E-2</v>
      </c>
      <c r="F220" s="49">
        <f t="shared" si="25"/>
        <v>-227736</v>
      </c>
      <c r="G220" s="50">
        <f t="shared" si="26"/>
        <v>-4.5183724050250165</v>
      </c>
    </row>
    <row r="221" spans="1:7" ht="14.45" customHeight="1" x14ac:dyDescent="0.2">
      <c r="A221" s="156"/>
      <c r="B221" s="47">
        <v>41699</v>
      </c>
      <c r="C221" s="38">
        <v>4795866</v>
      </c>
      <c r="D221" s="49">
        <f t="shared" si="30"/>
        <v>-16620</v>
      </c>
      <c r="E221" s="50">
        <f t="shared" ref="E221:E226" si="31">D221/C220*100</f>
        <v>-0.34535165401000645</v>
      </c>
      <c r="F221" s="49">
        <f t="shared" si="25"/>
        <v>-239377</v>
      </c>
      <c r="G221" s="50">
        <f t="shared" si="26"/>
        <v>-4.7540307389335537</v>
      </c>
    </row>
    <row r="222" spans="1:7" ht="14.45" customHeight="1" x14ac:dyDescent="0.2">
      <c r="A222" s="156"/>
      <c r="B222" s="47">
        <v>41730</v>
      </c>
      <c r="C222" s="38">
        <v>4684301</v>
      </c>
      <c r="D222" s="49">
        <f t="shared" si="30"/>
        <v>-111565</v>
      </c>
      <c r="E222" s="50">
        <f t="shared" si="31"/>
        <v>-2.3262743371061658</v>
      </c>
      <c r="F222" s="49">
        <f t="shared" si="25"/>
        <v>-304892</v>
      </c>
      <c r="G222" s="50">
        <f t="shared" si="26"/>
        <v>-6.1110484200551065</v>
      </c>
    </row>
    <row r="223" spans="1:7" ht="14.45" customHeight="1" x14ac:dyDescent="0.2">
      <c r="A223" s="156"/>
      <c r="B223" s="47">
        <v>41760</v>
      </c>
      <c r="C223" s="38">
        <v>4572385</v>
      </c>
      <c r="D223" s="49">
        <f t="shared" si="30"/>
        <v>-111916</v>
      </c>
      <c r="E223" s="50">
        <f t="shared" si="31"/>
        <v>-2.3891718316137243</v>
      </c>
      <c r="F223" s="49">
        <f t="shared" si="25"/>
        <v>-318543</v>
      </c>
      <c r="G223" s="50">
        <f t="shared" si="26"/>
        <v>-6.5129357864192645</v>
      </c>
    </row>
    <row r="224" spans="1:7" ht="14.45" customHeight="1" x14ac:dyDescent="0.2">
      <c r="A224" s="156"/>
      <c r="B224" s="47">
        <v>41791</v>
      </c>
      <c r="C224" s="38">
        <v>4449701</v>
      </c>
      <c r="D224" s="49">
        <f t="shared" si="30"/>
        <v>-122684</v>
      </c>
      <c r="E224" s="50">
        <f t="shared" si="31"/>
        <v>-2.6831511344735843</v>
      </c>
      <c r="F224" s="49">
        <f t="shared" si="25"/>
        <v>-313979</v>
      </c>
      <c r="G224" s="50">
        <f t="shared" si="26"/>
        <v>-6.5911018372350787</v>
      </c>
    </row>
    <row r="225" spans="1:7" ht="14.45" customHeight="1" x14ac:dyDescent="0.2">
      <c r="A225" s="156"/>
      <c r="B225" s="47">
        <v>41821</v>
      </c>
      <c r="C225" s="38">
        <v>4419860</v>
      </c>
      <c r="D225" s="49">
        <f t="shared" si="30"/>
        <v>-29841</v>
      </c>
      <c r="E225" s="50">
        <f t="shared" si="31"/>
        <v>-0.67062932992576352</v>
      </c>
      <c r="F225" s="49">
        <f t="shared" si="25"/>
        <v>-278954</v>
      </c>
      <c r="G225" s="50">
        <f t="shared" si="26"/>
        <v>-5.9366895561305473</v>
      </c>
    </row>
    <row r="226" spans="1:7" ht="14.45" customHeight="1" x14ac:dyDescent="0.2">
      <c r="A226" s="156"/>
      <c r="B226" s="47">
        <v>41852</v>
      </c>
      <c r="C226" s="38">
        <v>4427930</v>
      </c>
      <c r="D226" s="49">
        <f t="shared" si="30"/>
        <v>8070</v>
      </c>
      <c r="E226" s="50">
        <f t="shared" si="31"/>
        <v>0.18258496875466643</v>
      </c>
      <c r="F226" s="49">
        <f t="shared" si="25"/>
        <v>-270853</v>
      </c>
      <c r="G226" s="50">
        <f t="shared" si="26"/>
        <v>-5.7643223787946791</v>
      </c>
    </row>
    <row r="227" spans="1:7" ht="14.45" customHeight="1" x14ac:dyDescent="0.2">
      <c r="A227" s="156"/>
      <c r="B227" s="47">
        <v>41883</v>
      </c>
      <c r="C227" s="38">
        <v>4447650</v>
      </c>
      <c r="D227" s="49">
        <f t="shared" ref="D227:D233" si="32">C227-C226</f>
        <v>19720</v>
      </c>
      <c r="E227" s="50">
        <f t="shared" ref="E227:E232" si="33">D227/C226*100</f>
        <v>0.4453548271991653</v>
      </c>
      <c r="F227" s="49">
        <f t="shared" si="25"/>
        <v>-276705</v>
      </c>
      <c r="G227" s="50">
        <f t="shared" si="26"/>
        <v>-5.8569900018097716</v>
      </c>
    </row>
    <row r="228" spans="1:7" ht="14.45" customHeight="1" x14ac:dyDescent="0.2">
      <c r="A228" s="156"/>
      <c r="B228" s="47">
        <v>41913</v>
      </c>
      <c r="C228" s="38">
        <v>4526804</v>
      </c>
      <c r="D228" s="49">
        <f t="shared" si="32"/>
        <v>79154</v>
      </c>
      <c r="E228" s="50">
        <f t="shared" si="33"/>
        <v>1.7796814047867975</v>
      </c>
      <c r="F228" s="49">
        <f t="shared" si="25"/>
        <v>-284579</v>
      </c>
      <c r="G228" s="50">
        <f t="shared" si="26"/>
        <v>-5.9147026956698312</v>
      </c>
    </row>
    <row r="229" spans="1:7" ht="14.45" customHeight="1" x14ac:dyDescent="0.2">
      <c r="A229" s="156"/>
      <c r="B229" s="37">
        <v>41944</v>
      </c>
      <c r="C229" s="41">
        <v>4512116</v>
      </c>
      <c r="D229" s="49">
        <f t="shared" si="32"/>
        <v>-14688</v>
      </c>
      <c r="E229" s="50">
        <f t="shared" si="33"/>
        <v>-0.32446732838444076</v>
      </c>
      <c r="F229" s="49">
        <f t="shared" si="25"/>
        <v>-296792</v>
      </c>
      <c r="G229" s="50">
        <f t="shared" si="26"/>
        <v>-6.1717129959649881</v>
      </c>
    </row>
    <row r="230" spans="1:7" ht="14.45" customHeight="1" thickBot="1" x14ac:dyDescent="0.25">
      <c r="A230" s="157"/>
      <c r="B230" s="42">
        <v>41974</v>
      </c>
      <c r="C230" s="43">
        <v>4447711</v>
      </c>
      <c r="D230" s="46">
        <f t="shared" si="32"/>
        <v>-64405</v>
      </c>
      <c r="E230" s="45">
        <f t="shared" si="33"/>
        <v>-1.4273790833391693</v>
      </c>
      <c r="F230" s="46">
        <f t="shared" si="25"/>
        <v>-253627</v>
      </c>
      <c r="G230" s="45">
        <f t="shared" si="26"/>
        <v>-5.3947833574186754</v>
      </c>
    </row>
    <row r="231" spans="1:7" ht="14.45" customHeight="1" thickTop="1" x14ac:dyDescent="0.2">
      <c r="A231" s="155">
        <v>2015</v>
      </c>
      <c r="B231" s="33">
        <v>42005</v>
      </c>
      <c r="C231" s="34">
        <v>4525691</v>
      </c>
      <c r="D231" s="35">
        <f t="shared" si="32"/>
        <v>77980</v>
      </c>
      <c r="E231" s="36">
        <f t="shared" si="33"/>
        <v>1.7532613967049568</v>
      </c>
      <c r="F231" s="35">
        <f t="shared" si="25"/>
        <v>-288744</v>
      </c>
      <c r="G231" s="36">
        <f t="shared" si="26"/>
        <v>-5.9974638768619783</v>
      </c>
    </row>
    <row r="232" spans="1:7" ht="14.45" customHeight="1" x14ac:dyDescent="0.2">
      <c r="A232" s="156"/>
      <c r="B232" s="47">
        <v>42036</v>
      </c>
      <c r="C232" s="48">
        <v>4512153</v>
      </c>
      <c r="D232" s="49">
        <f t="shared" si="32"/>
        <v>-13538</v>
      </c>
      <c r="E232" s="50">
        <f t="shared" si="33"/>
        <v>-0.29913664012854613</v>
      </c>
      <c r="F232" s="49">
        <f t="shared" si="25"/>
        <v>-300333</v>
      </c>
      <c r="G232" s="50">
        <f t="shared" si="26"/>
        <v>-6.2407038690606065</v>
      </c>
    </row>
    <row r="233" spans="1:7" ht="14.45" customHeight="1" x14ac:dyDescent="0.2">
      <c r="A233" s="156"/>
      <c r="B233" s="47">
        <v>42064</v>
      </c>
      <c r="C233" s="48">
        <v>4451939</v>
      </c>
      <c r="D233" s="49">
        <f t="shared" si="32"/>
        <v>-60214</v>
      </c>
      <c r="E233" s="50">
        <f t="shared" ref="E233:E238" si="34">D233/C232*100</f>
        <v>-1.3344848900292168</v>
      </c>
      <c r="F233" s="49">
        <f t="shared" si="25"/>
        <v>-343927</v>
      </c>
      <c r="G233" s="50">
        <f t="shared" si="26"/>
        <v>-7.1713221345216906</v>
      </c>
    </row>
    <row r="234" spans="1:7" ht="14.45" customHeight="1" x14ac:dyDescent="0.2">
      <c r="A234" s="156"/>
      <c r="B234" s="47">
        <v>42095</v>
      </c>
      <c r="C234" s="48">
        <v>4333016</v>
      </c>
      <c r="D234" s="49">
        <f t="shared" ref="D234:D240" si="35">C234-C233</f>
        <v>-118923</v>
      </c>
      <c r="E234" s="50">
        <f t="shared" si="34"/>
        <v>-2.6712630159577659</v>
      </c>
      <c r="F234" s="49">
        <f t="shared" si="25"/>
        <v>-351285</v>
      </c>
      <c r="G234" s="50">
        <f t="shared" si="26"/>
        <v>-7.4991978525718137</v>
      </c>
    </row>
    <row r="235" spans="1:7" ht="14.45" customHeight="1" x14ac:dyDescent="0.2">
      <c r="A235" s="156"/>
      <c r="B235" s="47">
        <v>42125</v>
      </c>
      <c r="C235" s="48">
        <v>4215031</v>
      </c>
      <c r="D235" s="49">
        <f t="shared" si="35"/>
        <v>-117985</v>
      </c>
      <c r="E235" s="50">
        <f t="shared" si="34"/>
        <v>-2.72293017150179</v>
      </c>
      <c r="F235" s="49">
        <f t="shared" si="25"/>
        <v>-357354</v>
      </c>
      <c r="G235" s="50">
        <f t="shared" si="26"/>
        <v>-7.8154836042896649</v>
      </c>
    </row>
    <row r="236" spans="1:7" ht="14.45" customHeight="1" x14ac:dyDescent="0.2">
      <c r="A236" s="156"/>
      <c r="B236" s="47">
        <v>42156</v>
      </c>
      <c r="C236" s="48">
        <v>4120304</v>
      </c>
      <c r="D236" s="49">
        <f t="shared" si="35"/>
        <v>-94727</v>
      </c>
      <c r="E236" s="50">
        <f t="shared" si="34"/>
        <v>-2.2473618817987342</v>
      </c>
      <c r="F236" s="49">
        <f t="shared" si="25"/>
        <v>-329397</v>
      </c>
      <c r="G236" s="50">
        <f t="shared" si="26"/>
        <v>-7.4026771686457131</v>
      </c>
    </row>
    <row r="237" spans="1:7" ht="14.45" customHeight="1" x14ac:dyDescent="0.2">
      <c r="A237" s="156"/>
      <c r="B237" s="47">
        <v>42186</v>
      </c>
      <c r="C237" s="48">
        <v>4046276</v>
      </c>
      <c r="D237" s="49">
        <f t="shared" si="35"/>
        <v>-74028</v>
      </c>
      <c r="E237" s="50">
        <f t="shared" si="34"/>
        <v>-1.7966635471557437</v>
      </c>
      <c r="F237" s="49">
        <f t="shared" si="25"/>
        <v>-373584</v>
      </c>
      <c r="G237" s="50">
        <f t="shared" si="26"/>
        <v>-8.4523944197327516</v>
      </c>
    </row>
    <row r="238" spans="1:7" ht="14.45" customHeight="1" x14ac:dyDescent="0.2">
      <c r="A238" s="156"/>
      <c r="B238" s="47">
        <v>42217</v>
      </c>
      <c r="C238" s="48">
        <v>4067955</v>
      </c>
      <c r="D238" s="49">
        <f t="shared" si="35"/>
        <v>21679</v>
      </c>
      <c r="E238" s="50">
        <f t="shared" si="34"/>
        <v>0.53577660050871467</v>
      </c>
      <c r="F238" s="49">
        <f t="shared" si="25"/>
        <v>-359975</v>
      </c>
      <c r="G238" s="50">
        <f t="shared" si="26"/>
        <v>-8.1296452292606247</v>
      </c>
    </row>
    <row r="239" spans="1:7" ht="14.45" customHeight="1" x14ac:dyDescent="0.2">
      <c r="A239" s="156"/>
      <c r="B239" s="47">
        <v>42248</v>
      </c>
      <c r="C239" s="48">
        <v>4094042</v>
      </c>
      <c r="D239" s="49">
        <f t="shared" si="35"/>
        <v>26087</v>
      </c>
      <c r="E239" s="50">
        <f t="shared" ref="E239:E244" si="36">D239/C238*100</f>
        <v>0.6412804468092691</v>
      </c>
      <c r="F239" s="49">
        <f t="shared" si="25"/>
        <v>-353608</v>
      </c>
      <c r="G239" s="50">
        <f t="shared" si="26"/>
        <v>-7.9504457410092977</v>
      </c>
    </row>
    <row r="240" spans="1:7" ht="14.45" customHeight="1" x14ac:dyDescent="0.2">
      <c r="A240" s="156"/>
      <c r="B240" s="47">
        <v>42278</v>
      </c>
      <c r="C240" s="48">
        <v>4176369</v>
      </c>
      <c r="D240" s="49">
        <f t="shared" si="35"/>
        <v>82327</v>
      </c>
      <c r="E240" s="50">
        <f t="shared" si="36"/>
        <v>2.0108977875654426</v>
      </c>
      <c r="F240" s="49">
        <f t="shared" si="25"/>
        <v>-350435</v>
      </c>
      <c r="G240" s="50">
        <f t="shared" si="26"/>
        <v>-7.7413336208062029</v>
      </c>
    </row>
    <row r="241" spans="1:7" ht="14.45" customHeight="1" x14ac:dyDescent="0.2">
      <c r="A241" s="156"/>
      <c r="B241" s="47">
        <v>42309</v>
      </c>
      <c r="C241" s="48">
        <v>4149298</v>
      </c>
      <c r="D241" s="49">
        <f t="shared" ref="D241:D247" si="37">C241-C240</f>
        <v>-27071</v>
      </c>
      <c r="E241" s="50">
        <f t="shared" si="36"/>
        <v>-0.64819463988933923</v>
      </c>
      <c r="F241" s="49">
        <f t="shared" si="25"/>
        <v>-362818</v>
      </c>
      <c r="G241" s="50">
        <f t="shared" si="26"/>
        <v>-8.0409723508881434</v>
      </c>
    </row>
    <row r="242" spans="1:7" ht="14.45" customHeight="1" thickBot="1" x14ac:dyDescent="0.25">
      <c r="A242" s="157"/>
      <c r="B242" s="42">
        <v>42339</v>
      </c>
      <c r="C242" s="43">
        <v>4093508</v>
      </c>
      <c r="D242" s="46">
        <f t="shared" si="37"/>
        <v>-55790</v>
      </c>
      <c r="E242" s="45">
        <f t="shared" si="36"/>
        <v>-1.3445647914418295</v>
      </c>
      <c r="F242" s="46">
        <f t="shared" si="25"/>
        <v>-354203</v>
      </c>
      <c r="G242" s="45">
        <f t="shared" si="26"/>
        <v>-7.9637143690316217</v>
      </c>
    </row>
    <row r="243" spans="1:7" ht="14.45" customHeight="1" thickTop="1" x14ac:dyDescent="0.2">
      <c r="A243" s="155">
        <v>2016</v>
      </c>
      <c r="B243" s="33">
        <v>42370</v>
      </c>
      <c r="C243" s="34">
        <v>4150755</v>
      </c>
      <c r="D243" s="35">
        <f>C243-C242</f>
        <v>57247</v>
      </c>
      <c r="E243" s="36">
        <f>D243/C242*100</f>
        <v>1.3984826706091695</v>
      </c>
      <c r="F243" s="35">
        <f t="shared" si="25"/>
        <v>-374936</v>
      </c>
      <c r="G243" s="36">
        <f t="shared" si="26"/>
        <v>-8.2846133330799656</v>
      </c>
    </row>
    <row r="244" spans="1:7" ht="14.45" customHeight="1" x14ac:dyDescent="0.2">
      <c r="A244" s="156"/>
      <c r="B244" s="47">
        <v>42401</v>
      </c>
      <c r="C244" s="48">
        <v>4152986</v>
      </c>
      <c r="D244" s="49">
        <f t="shared" si="37"/>
        <v>2231</v>
      </c>
      <c r="E244" s="50">
        <f t="shared" si="36"/>
        <v>5.374925766517176E-2</v>
      </c>
      <c r="F244" s="49">
        <f t="shared" si="25"/>
        <v>-359167</v>
      </c>
      <c r="G244" s="50">
        <f t="shared" si="26"/>
        <v>-7.9599916048946033</v>
      </c>
    </row>
    <row r="245" spans="1:7" ht="14.45" customHeight="1" x14ac:dyDescent="0.2">
      <c r="A245" s="156"/>
      <c r="B245" s="47">
        <v>42430</v>
      </c>
      <c r="C245" s="48">
        <v>4094770</v>
      </c>
      <c r="D245" s="49">
        <f t="shared" si="37"/>
        <v>-58216</v>
      </c>
      <c r="E245" s="50">
        <f t="shared" ref="E245:E250" si="38">D245/C244*100</f>
        <v>-1.4017865699523187</v>
      </c>
      <c r="F245" s="49">
        <f t="shared" si="25"/>
        <v>-357169</v>
      </c>
      <c r="G245" s="50">
        <f t="shared" si="26"/>
        <v>-8.0227738969469264</v>
      </c>
    </row>
    <row r="246" spans="1:7" ht="14.45" customHeight="1" x14ac:dyDescent="0.2">
      <c r="A246" s="156"/>
      <c r="B246" s="47">
        <v>42461</v>
      </c>
      <c r="C246" s="48">
        <v>4011171</v>
      </c>
      <c r="D246" s="49">
        <f t="shared" si="37"/>
        <v>-83599</v>
      </c>
      <c r="E246" s="50">
        <f t="shared" si="38"/>
        <v>-2.041604290350862</v>
      </c>
      <c r="F246" s="49">
        <f t="shared" si="25"/>
        <v>-321845</v>
      </c>
      <c r="G246" s="50">
        <f t="shared" si="26"/>
        <v>-7.4277362465312846</v>
      </c>
    </row>
    <row r="247" spans="1:7" ht="14.45" customHeight="1" x14ac:dyDescent="0.2">
      <c r="A247" s="156"/>
      <c r="B247" s="47">
        <v>42491</v>
      </c>
      <c r="C247" s="48">
        <v>3891403</v>
      </c>
      <c r="D247" s="49">
        <f t="shared" si="37"/>
        <v>-119768</v>
      </c>
      <c r="E247" s="50">
        <f t="shared" si="38"/>
        <v>-2.9858612360330685</v>
      </c>
      <c r="F247" s="49">
        <f t="shared" si="25"/>
        <v>-323628</v>
      </c>
      <c r="G247" s="50">
        <f t="shared" si="26"/>
        <v>-7.677950648524293</v>
      </c>
    </row>
    <row r="248" spans="1:7" ht="14.45" customHeight="1" x14ac:dyDescent="0.2">
      <c r="A248" s="156"/>
      <c r="B248" s="47">
        <v>42522</v>
      </c>
      <c r="C248" s="48">
        <v>3767054</v>
      </c>
      <c r="D248" s="49">
        <f t="shared" ref="D248:D256" si="39">C248-C247</f>
        <v>-124349</v>
      </c>
      <c r="E248" s="50">
        <f t="shared" si="38"/>
        <v>-3.1954798821915902</v>
      </c>
      <c r="F248" s="49">
        <f t="shared" si="25"/>
        <v>-353250</v>
      </c>
      <c r="G248" s="50">
        <f t="shared" si="26"/>
        <v>-8.5733965260815719</v>
      </c>
    </row>
    <row r="249" spans="1:7" ht="14.45" customHeight="1" x14ac:dyDescent="0.2">
      <c r="A249" s="156"/>
      <c r="B249" s="47">
        <v>42552</v>
      </c>
      <c r="C249" s="48">
        <v>3683061</v>
      </c>
      <c r="D249" s="49">
        <f>C249-C248</f>
        <v>-83993</v>
      </c>
      <c r="E249" s="50">
        <f>D249/C248*100</f>
        <v>-2.2296733734106282</v>
      </c>
      <c r="F249" s="49">
        <f t="shared" si="25"/>
        <v>-363215</v>
      </c>
      <c r="G249" s="50">
        <f t="shared" si="26"/>
        <v>-8.9765255756157014</v>
      </c>
    </row>
    <row r="250" spans="1:7" ht="14.45" customHeight="1" x14ac:dyDescent="0.2">
      <c r="A250" s="156"/>
      <c r="B250" s="47">
        <v>42583</v>
      </c>
      <c r="C250" s="48">
        <v>3697496</v>
      </c>
      <c r="D250" s="49">
        <f t="shared" si="39"/>
        <v>14435</v>
      </c>
      <c r="E250" s="50">
        <f t="shared" si="38"/>
        <v>0.39192943043843148</v>
      </c>
      <c r="F250" s="49">
        <f t="shared" si="25"/>
        <v>-370459</v>
      </c>
      <c r="G250" s="50">
        <f t="shared" si="26"/>
        <v>-9.1067624887689274</v>
      </c>
    </row>
    <row r="251" spans="1:7" ht="14.45" customHeight="1" x14ac:dyDescent="0.2">
      <c r="A251" s="156"/>
      <c r="B251" s="47">
        <v>42614</v>
      </c>
      <c r="C251" s="48">
        <v>3720297</v>
      </c>
      <c r="D251" s="49">
        <f t="shared" si="39"/>
        <v>22801</v>
      </c>
      <c r="E251" s="50">
        <f t="shared" ref="E251:E256" si="40">D251/C250*100</f>
        <v>0.61666057245227579</v>
      </c>
      <c r="F251" s="49">
        <f t="shared" si="25"/>
        <v>-373745</v>
      </c>
      <c r="G251" s="50">
        <f t="shared" si="26"/>
        <v>-9.1289976995839321</v>
      </c>
    </row>
    <row r="252" spans="1:7" ht="14.45" customHeight="1" x14ac:dyDescent="0.2">
      <c r="A252" s="156"/>
      <c r="B252" s="47">
        <v>42644</v>
      </c>
      <c r="C252" s="48">
        <v>3764982</v>
      </c>
      <c r="D252" s="49">
        <f t="shared" si="39"/>
        <v>44685</v>
      </c>
      <c r="E252" s="50">
        <f t="shared" si="40"/>
        <v>1.2011137820448206</v>
      </c>
      <c r="F252" s="49">
        <f t="shared" si="25"/>
        <v>-411387</v>
      </c>
      <c r="G252" s="50">
        <f t="shared" si="26"/>
        <v>-9.850350866985174</v>
      </c>
    </row>
    <row r="253" spans="1:7" ht="14.45" customHeight="1" x14ac:dyDescent="0.2">
      <c r="A253" s="156"/>
      <c r="B253" s="47">
        <v>42675</v>
      </c>
      <c r="C253" s="48">
        <v>3789823</v>
      </c>
      <c r="D253" s="49">
        <f t="shared" si="39"/>
        <v>24841</v>
      </c>
      <c r="E253" s="50">
        <f t="shared" si="40"/>
        <v>0.6597906709779755</v>
      </c>
      <c r="F253" s="49">
        <f t="shared" si="25"/>
        <v>-359475</v>
      </c>
      <c r="G253" s="50">
        <f t="shared" si="26"/>
        <v>-8.6635136835194775</v>
      </c>
    </row>
    <row r="254" spans="1:7" ht="14.45" customHeight="1" thickBot="1" x14ac:dyDescent="0.25">
      <c r="A254" s="157"/>
      <c r="B254" s="42">
        <v>42705</v>
      </c>
      <c r="C254" s="43">
        <v>3702974</v>
      </c>
      <c r="D254" s="46">
        <f t="shared" si="39"/>
        <v>-86849</v>
      </c>
      <c r="E254" s="45">
        <f t="shared" si="40"/>
        <v>-2.2916373667055163</v>
      </c>
      <c r="F254" s="46">
        <f t="shared" si="25"/>
        <v>-390534</v>
      </c>
      <c r="G254" s="45">
        <f t="shared" si="26"/>
        <v>-9.5403258036872032</v>
      </c>
    </row>
    <row r="255" spans="1:7" ht="14.45" customHeight="1" thickTop="1" x14ac:dyDescent="0.2">
      <c r="A255" s="155">
        <v>2017</v>
      </c>
      <c r="B255" s="33">
        <v>42736</v>
      </c>
      <c r="C255" s="34">
        <v>3760231</v>
      </c>
      <c r="D255" s="35">
        <f>C255-C254</f>
        <v>57257</v>
      </c>
      <c r="E255" s="36">
        <f>D255/C254*100</f>
        <v>1.5462436409221345</v>
      </c>
      <c r="F255" s="35">
        <f t="shared" ref="F255:F266" si="41">C255-C243</f>
        <v>-390524</v>
      </c>
      <c r="G255" s="36">
        <f t="shared" ref="G255:G266" si="42">F255/C243*100</f>
        <v>-9.4085051996564495</v>
      </c>
    </row>
    <row r="256" spans="1:7" ht="14.45" customHeight="1" x14ac:dyDescent="0.2">
      <c r="A256" s="156"/>
      <c r="B256" s="47">
        <v>42767</v>
      </c>
      <c r="C256" s="48">
        <v>3750876</v>
      </c>
      <c r="D256" s="49">
        <f t="shared" si="39"/>
        <v>-9355</v>
      </c>
      <c r="E256" s="50">
        <f t="shared" si="40"/>
        <v>-0.24878790691316571</v>
      </c>
      <c r="F256" s="49">
        <f t="shared" si="41"/>
        <v>-402110</v>
      </c>
      <c r="G256" s="50">
        <f t="shared" si="42"/>
        <v>-9.6824309063406435</v>
      </c>
    </row>
    <row r="257" spans="1:7" ht="14.45" customHeight="1" x14ac:dyDescent="0.2">
      <c r="A257" s="156"/>
      <c r="B257" s="47">
        <v>42795</v>
      </c>
      <c r="C257" s="48">
        <v>3702317</v>
      </c>
      <c r="D257" s="49">
        <f t="shared" ref="D257:D262" si="43">C257-C256</f>
        <v>-48559</v>
      </c>
      <c r="E257" s="50">
        <f t="shared" ref="E257:E262" si="44">D257/C256*100</f>
        <v>-1.2946042471145407</v>
      </c>
      <c r="F257" s="49">
        <f t="shared" si="41"/>
        <v>-392453</v>
      </c>
      <c r="G257" s="50">
        <f t="shared" si="42"/>
        <v>-9.5842501532442608</v>
      </c>
    </row>
    <row r="258" spans="1:7" ht="14.45" customHeight="1" x14ac:dyDescent="0.2">
      <c r="A258" s="156"/>
      <c r="B258" s="47">
        <v>42826</v>
      </c>
      <c r="C258" s="48">
        <v>3573036</v>
      </c>
      <c r="D258" s="49">
        <f t="shared" si="43"/>
        <v>-129281</v>
      </c>
      <c r="E258" s="50">
        <f t="shared" si="44"/>
        <v>-3.4918944001823724</v>
      </c>
      <c r="F258" s="49">
        <f t="shared" si="41"/>
        <v>-438135</v>
      </c>
      <c r="G258" s="50">
        <f t="shared" si="42"/>
        <v>-10.922870154376366</v>
      </c>
    </row>
    <row r="259" spans="1:7" ht="14.45" customHeight="1" x14ac:dyDescent="0.2">
      <c r="A259" s="156"/>
      <c r="B259" s="47">
        <v>42856</v>
      </c>
      <c r="C259" s="48">
        <v>3461128</v>
      </c>
      <c r="D259" s="49">
        <f t="shared" si="43"/>
        <v>-111908</v>
      </c>
      <c r="E259" s="50">
        <f t="shared" si="44"/>
        <v>-3.13201434298451</v>
      </c>
      <c r="F259" s="49">
        <f t="shared" si="41"/>
        <v>-430275</v>
      </c>
      <c r="G259" s="50">
        <f t="shared" si="42"/>
        <v>-11.057066050470743</v>
      </c>
    </row>
    <row r="260" spans="1:7" ht="14.45" customHeight="1" x14ac:dyDescent="0.2">
      <c r="A260" s="156"/>
      <c r="B260" s="47">
        <v>42887</v>
      </c>
      <c r="C260" s="48">
        <v>3362811</v>
      </c>
      <c r="D260" s="49">
        <f t="shared" si="43"/>
        <v>-98317</v>
      </c>
      <c r="E260" s="50">
        <f t="shared" si="44"/>
        <v>-2.8406057216028997</v>
      </c>
      <c r="F260" s="49">
        <f t="shared" si="41"/>
        <v>-404243</v>
      </c>
      <c r="G260" s="50">
        <f t="shared" si="42"/>
        <v>-10.731011554387063</v>
      </c>
    </row>
    <row r="261" spans="1:7" ht="14.45" customHeight="1" x14ac:dyDescent="0.2">
      <c r="A261" s="156"/>
      <c r="B261" s="47">
        <v>42917</v>
      </c>
      <c r="C261" s="48">
        <v>3335924</v>
      </c>
      <c r="D261" s="49">
        <f t="shared" si="43"/>
        <v>-26887</v>
      </c>
      <c r="E261" s="50">
        <f t="shared" si="44"/>
        <v>-0.79953943293274587</v>
      </c>
      <c r="F261" s="49">
        <f t="shared" si="41"/>
        <v>-347137</v>
      </c>
      <c r="G261" s="50">
        <f t="shared" si="42"/>
        <v>-9.4252308066578312</v>
      </c>
    </row>
    <row r="262" spans="1:7" ht="14.45" customHeight="1" x14ac:dyDescent="0.2">
      <c r="A262" s="156"/>
      <c r="B262" s="47">
        <v>42948</v>
      </c>
      <c r="C262" s="48">
        <v>3382324</v>
      </c>
      <c r="D262" s="49">
        <f t="shared" si="43"/>
        <v>46400</v>
      </c>
      <c r="E262" s="50">
        <f t="shared" si="44"/>
        <v>1.3909189777704767</v>
      </c>
      <c r="F262" s="49">
        <f t="shared" si="41"/>
        <v>-315172</v>
      </c>
      <c r="G262" s="50">
        <f t="shared" si="42"/>
        <v>-8.5239307899183654</v>
      </c>
    </row>
    <row r="263" spans="1:7" ht="14.45" customHeight="1" x14ac:dyDescent="0.2">
      <c r="A263" s="156"/>
      <c r="B263" s="47">
        <v>42979</v>
      </c>
      <c r="C263" s="48">
        <v>3410182</v>
      </c>
      <c r="D263" s="49">
        <f>C263-C262</f>
        <v>27858</v>
      </c>
      <c r="E263" s="50">
        <f>D263/C262*100</f>
        <v>0.8236348735366571</v>
      </c>
      <c r="F263" s="49">
        <f t="shared" si="41"/>
        <v>-310115</v>
      </c>
      <c r="G263" s="50">
        <f t="shared" si="42"/>
        <v>-8.335759214922895</v>
      </c>
    </row>
    <row r="264" spans="1:7" ht="14.45" customHeight="1" x14ac:dyDescent="0.2">
      <c r="A264" s="156"/>
      <c r="B264" s="47">
        <v>43009</v>
      </c>
      <c r="C264" s="48">
        <v>3467026</v>
      </c>
      <c r="D264" s="49">
        <f>C264-C263</f>
        <v>56844</v>
      </c>
      <c r="E264" s="50">
        <f>D264/C263*100</f>
        <v>1.6668905061372092</v>
      </c>
      <c r="F264" s="49">
        <f t="shared" si="41"/>
        <v>-297956</v>
      </c>
      <c r="G264" s="50">
        <f t="shared" si="42"/>
        <v>-7.9138758166705712</v>
      </c>
    </row>
    <row r="265" spans="1:7" ht="14.45" customHeight="1" x14ac:dyDescent="0.2">
      <c r="A265" s="156"/>
      <c r="B265" s="47">
        <v>43040</v>
      </c>
      <c r="C265" s="48">
        <v>3474281</v>
      </c>
      <c r="D265" s="49">
        <f>C265-C264</f>
        <v>7255</v>
      </c>
      <c r="E265" s="50">
        <f>D265/C264*100</f>
        <v>0.20925715584480761</v>
      </c>
      <c r="F265" s="49">
        <f t="shared" si="41"/>
        <v>-315542</v>
      </c>
      <c r="G265" s="50">
        <f t="shared" si="42"/>
        <v>-8.3260352792201644</v>
      </c>
    </row>
    <row r="266" spans="1:7" ht="14.45" customHeight="1" thickBot="1" x14ac:dyDescent="0.25">
      <c r="A266" s="157"/>
      <c r="B266" s="42">
        <v>43070</v>
      </c>
      <c r="C266" s="43">
        <v>3412781</v>
      </c>
      <c r="D266" s="46">
        <f t="shared" ref="D266" si="45">C266-C265</f>
        <v>-61500</v>
      </c>
      <c r="E266" s="45">
        <f t="shared" ref="E266" si="46">D266/C265*100</f>
        <v>-1.7701504282468805</v>
      </c>
      <c r="F266" s="46">
        <f t="shared" si="41"/>
        <v>-290193</v>
      </c>
      <c r="G266" s="45">
        <f t="shared" si="42"/>
        <v>-7.8367549974696011</v>
      </c>
    </row>
    <row r="267" spans="1:7" ht="14.45" customHeight="1" thickTop="1" x14ac:dyDescent="0.2">
      <c r="A267" s="155">
        <v>2018</v>
      </c>
      <c r="B267" s="33">
        <v>43101</v>
      </c>
      <c r="C267" s="34">
        <v>3476528</v>
      </c>
      <c r="D267" s="35">
        <f>C267-C266</f>
        <v>63747</v>
      </c>
      <c r="E267" s="36">
        <f>D267/C266*100</f>
        <v>1.8678901458956787</v>
      </c>
      <c r="F267" s="35">
        <f t="shared" ref="F267:F275" si="47">C267-C255</f>
        <v>-283703</v>
      </c>
      <c r="G267" s="36">
        <f t="shared" ref="G267:G275" si="48">F267/C255*100</f>
        <v>-7.5448290277911116</v>
      </c>
    </row>
    <row r="268" spans="1:7" ht="14.45" customHeight="1" x14ac:dyDescent="0.2">
      <c r="A268" s="156"/>
      <c r="B268" s="47">
        <v>43132</v>
      </c>
      <c r="C268" s="48">
        <v>3470248</v>
      </c>
      <c r="D268" s="49">
        <f t="shared" ref="D268" si="49">C268-C267</f>
        <v>-6280</v>
      </c>
      <c r="E268" s="50">
        <f t="shared" ref="E268" si="50">D268/C267*100</f>
        <v>-0.18063999484543197</v>
      </c>
      <c r="F268" s="49">
        <f t="shared" si="47"/>
        <v>-280628</v>
      </c>
      <c r="G268" s="50">
        <f t="shared" si="48"/>
        <v>-7.4816656162453778</v>
      </c>
    </row>
    <row r="269" spans="1:7" ht="14.45" customHeight="1" x14ac:dyDescent="0.2">
      <c r="A269" s="156"/>
      <c r="B269" s="47">
        <v>43160</v>
      </c>
      <c r="C269" s="48">
        <v>3422551</v>
      </c>
      <c r="D269" s="49">
        <f t="shared" ref="D269" si="51">C269-C268</f>
        <v>-47697</v>
      </c>
      <c r="E269" s="50">
        <f t="shared" ref="E269" si="52">D269/C268*100</f>
        <v>-1.3744550821728014</v>
      </c>
      <c r="F269" s="49">
        <f t="shared" si="47"/>
        <v>-279766</v>
      </c>
      <c r="G269" s="50">
        <f t="shared" si="48"/>
        <v>-7.5565112333708866</v>
      </c>
    </row>
    <row r="270" spans="1:7" ht="14.45" customHeight="1" x14ac:dyDescent="0.2">
      <c r="A270" s="156"/>
      <c r="B270" s="47">
        <v>43191</v>
      </c>
      <c r="C270" s="48">
        <v>3335868</v>
      </c>
      <c r="D270" s="49">
        <f t="shared" ref="D270" si="53">C270-C269</f>
        <v>-86683</v>
      </c>
      <c r="E270" s="50">
        <f t="shared" ref="E270" si="54">D270/C269*100</f>
        <v>-2.5327014849450014</v>
      </c>
      <c r="F270" s="49">
        <f t="shared" si="47"/>
        <v>-237168</v>
      </c>
      <c r="G270" s="50">
        <f t="shared" si="48"/>
        <v>-6.6377164965592286</v>
      </c>
    </row>
    <row r="271" spans="1:7" ht="14.45" customHeight="1" x14ac:dyDescent="0.2">
      <c r="A271" s="156"/>
      <c r="B271" s="47">
        <v>43221</v>
      </c>
      <c r="C271" s="48">
        <v>3252130</v>
      </c>
      <c r="D271" s="49">
        <f t="shared" ref="D271" si="55">C271-C270</f>
        <v>-83738</v>
      </c>
      <c r="E271" s="50">
        <f t="shared" ref="E271" si="56">D271/C270*100</f>
        <v>-2.5102312201801751</v>
      </c>
      <c r="F271" s="49">
        <f t="shared" si="47"/>
        <v>-208998</v>
      </c>
      <c r="G271" s="50">
        <f t="shared" si="48"/>
        <v>-6.0384360243250175</v>
      </c>
    </row>
    <row r="272" spans="1:7" ht="14.45" customHeight="1" x14ac:dyDescent="0.2">
      <c r="A272" s="156"/>
      <c r="B272" s="47">
        <v>43252</v>
      </c>
      <c r="C272" s="48">
        <v>3162162</v>
      </c>
      <c r="D272" s="49">
        <f t="shared" ref="D272" si="57">C272-C271</f>
        <v>-89968</v>
      </c>
      <c r="E272" s="50">
        <f t="shared" ref="E272" si="58">D272/C271*100</f>
        <v>-2.7664330761685418</v>
      </c>
      <c r="F272" s="49">
        <f t="shared" si="47"/>
        <v>-200649</v>
      </c>
      <c r="G272" s="50">
        <f t="shared" si="48"/>
        <v>-5.9667046408495752</v>
      </c>
    </row>
    <row r="273" spans="1:7" ht="14.45" customHeight="1" x14ac:dyDescent="0.2">
      <c r="A273" s="156"/>
      <c r="B273" s="47">
        <v>43282</v>
      </c>
      <c r="C273" s="48">
        <v>3135021</v>
      </c>
      <c r="D273" s="49">
        <f t="shared" ref="D273" si="59">C273-C272</f>
        <v>-27141</v>
      </c>
      <c r="E273" s="50">
        <f t="shared" ref="E273" si="60">D273/C272*100</f>
        <v>-0.85830517222077807</v>
      </c>
      <c r="F273" s="49">
        <f t="shared" si="47"/>
        <v>-200903</v>
      </c>
      <c r="G273" s="50">
        <f t="shared" si="48"/>
        <v>-6.0224093834272008</v>
      </c>
    </row>
    <row r="274" spans="1:7" ht="14.45" customHeight="1" x14ac:dyDescent="0.2">
      <c r="A274" s="156"/>
      <c r="B274" s="47">
        <v>43313</v>
      </c>
      <c r="C274" s="48">
        <v>3182068</v>
      </c>
      <c r="D274" s="49">
        <f t="shared" ref="D274" si="61">C274-C273</f>
        <v>47047</v>
      </c>
      <c r="E274" s="50">
        <f t="shared" ref="E274" si="62">D274/C273*100</f>
        <v>1.5006917019056649</v>
      </c>
      <c r="F274" s="49">
        <f t="shared" si="47"/>
        <v>-200256</v>
      </c>
      <c r="G274" s="50">
        <f t="shared" si="48"/>
        <v>-5.9206628341932941</v>
      </c>
    </row>
    <row r="275" spans="1:7" ht="14.45" customHeight="1" x14ac:dyDescent="0.2">
      <c r="A275" s="156"/>
      <c r="B275" s="47">
        <v>43344</v>
      </c>
      <c r="C275" s="48">
        <v>3202509</v>
      </c>
      <c r="D275" s="49">
        <f t="shared" ref="D275" si="63">C275-C274</f>
        <v>20441</v>
      </c>
      <c r="E275" s="50">
        <f t="shared" ref="E275" si="64">D275/C274*100</f>
        <v>0.64238099248664704</v>
      </c>
      <c r="F275" s="49">
        <f t="shared" si="47"/>
        <v>-207673</v>
      </c>
      <c r="G275" s="50">
        <f t="shared" si="48"/>
        <v>-6.0897922750164071</v>
      </c>
    </row>
    <row r="276" spans="1:7" ht="14.45" customHeight="1" x14ac:dyDescent="0.2">
      <c r="A276" s="156"/>
      <c r="B276" s="47">
        <v>43374</v>
      </c>
      <c r="C276" s="48">
        <v>3254703</v>
      </c>
      <c r="D276" s="49">
        <f t="shared" ref="D276:D281" si="65">C276-C275</f>
        <v>52194</v>
      </c>
      <c r="E276" s="50">
        <f t="shared" ref="E276:E281" si="66">D276/C275*100</f>
        <v>1.6297846469752311</v>
      </c>
      <c r="F276" s="49">
        <f t="shared" ref="F276" si="67">C276-C264</f>
        <v>-212323</v>
      </c>
      <c r="G276" s="50">
        <f t="shared" ref="G276" si="68">F276/C264*100</f>
        <v>-6.1240671399637607</v>
      </c>
    </row>
    <row r="277" spans="1:7" ht="14.45" customHeight="1" x14ac:dyDescent="0.2">
      <c r="A277" s="156"/>
      <c r="B277" s="47">
        <v>43405</v>
      </c>
      <c r="C277" s="48">
        <v>3252867</v>
      </c>
      <c r="D277" s="49">
        <f t="shared" si="65"/>
        <v>-1836</v>
      </c>
      <c r="E277" s="50">
        <f t="shared" si="66"/>
        <v>-5.6410677103256431E-2</v>
      </c>
      <c r="F277" s="49">
        <f t="shared" ref="F277:F278" si="69">C277-C265</f>
        <v>-221414</v>
      </c>
      <c r="G277" s="50">
        <f t="shared" ref="G277:G278" si="70">F277/C265*100</f>
        <v>-6.3729445027618663</v>
      </c>
    </row>
    <row r="278" spans="1:7" ht="14.45" customHeight="1" thickBot="1" x14ac:dyDescent="0.25">
      <c r="A278" s="157"/>
      <c r="B278" s="42">
        <v>43435</v>
      </c>
      <c r="C278" s="43">
        <v>3202297</v>
      </c>
      <c r="D278" s="46">
        <f t="shared" si="65"/>
        <v>-50570</v>
      </c>
      <c r="E278" s="45">
        <f t="shared" si="66"/>
        <v>-1.5546285784202059</v>
      </c>
      <c r="F278" s="46">
        <f t="shared" si="69"/>
        <v>-210484</v>
      </c>
      <c r="G278" s="45">
        <f t="shared" si="70"/>
        <v>-6.1675214436554819</v>
      </c>
    </row>
    <row r="279" spans="1:7" ht="14.45" customHeight="1" thickTop="1" x14ac:dyDescent="0.2">
      <c r="A279" s="155">
        <v>2019</v>
      </c>
      <c r="B279" s="33">
        <v>43466</v>
      </c>
      <c r="C279" s="34">
        <v>3285761</v>
      </c>
      <c r="D279" s="35">
        <f>C279-C278</f>
        <v>83464</v>
      </c>
      <c r="E279" s="36">
        <f t="shared" si="66"/>
        <v>2.6063791084961827</v>
      </c>
      <c r="F279" s="35">
        <f t="shared" ref="F279" si="71">C279-C267</f>
        <v>-190767</v>
      </c>
      <c r="G279" s="36">
        <f t="shared" ref="G279" si="72">F279/C267*100</f>
        <v>-5.4872850153946695</v>
      </c>
    </row>
    <row r="280" spans="1:7" ht="14.45" customHeight="1" x14ac:dyDescent="0.2">
      <c r="A280" s="156"/>
      <c r="B280" s="47">
        <v>43497</v>
      </c>
      <c r="C280" s="48">
        <v>3289040</v>
      </c>
      <c r="D280" s="39">
        <f t="shared" si="65"/>
        <v>3279</v>
      </c>
      <c r="E280" s="40">
        <f t="shared" si="66"/>
        <v>9.9794233360247439E-2</v>
      </c>
      <c r="F280" s="39">
        <f t="shared" ref="F280:F281" si="73">C280-C268</f>
        <v>-181208</v>
      </c>
      <c r="G280" s="40">
        <f t="shared" ref="G280:G281" si="74">F280/C268*100</f>
        <v>-5.221759367053882</v>
      </c>
    </row>
    <row r="281" spans="1:7" ht="14.45" customHeight="1" x14ac:dyDescent="0.2">
      <c r="A281" s="156"/>
      <c r="B281" s="47">
        <v>43525</v>
      </c>
      <c r="C281" s="48">
        <v>3255084</v>
      </c>
      <c r="D281" s="49">
        <f t="shared" si="65"/>
        <v>-33956</v>
      </c>
      <c r="E281" s="50">
        <f t="shared" si="66"/>
        <v>-1.0323985114197456</v>
      </c>
      <c r="F281" s="49">
        <f t="shared" si="73"/>
        <v>-167467</v>
      </c>
      <c r="G281" s="50">
        <f t="shared" si="74"/>
        <v>-4.8930461518323618</v>
      </c>
    </row>
    <row r="282" spans="1:7" ht="14.45" customHeight="1" x14ac:dyDescent="0.2">
      <c r="A282" s="156"/>
      <c r="B282" s="47">
        <v>43556</v>
      </c>
      <c r="C282" s="48">
        <v>3163566</v>
      </c>
      <c r="D282" s="49">
        <f>C282-C281</f>
        <v>-91518</v>
      </c>
      <c r="E282" s="50">
        <f>D282/C281*100</f>
        <v>-2.8115403473458747</v>
      </c>
      <c r="F282" s="49">
        <f t="shared" ref="F282:F284" si="75">C282-C270</f>
        <v>-172302</v>
      </c>
      <c r="G282" s="50">
        <f t="shared" ref="G282:G284" si="76">F282/C270*100</f>
        <v>-5.1651324332977211</v>
      </c>
    </row>
    <row r="283" spans="1:7" ht="14.45" customHeight="1" x14ac:dyDescent="0.2">
      <c r="A283" s="156"/>
      <c r="B283" s="47">
        <v>43586</v>
      </c>
      <c r="C283" s="48">
        <v>3079491</v>
      </c>
      <c r="D283" s="49">
        <f t="shared" ref="D283" si="77">C283-C282</f>
        <v>-84075</v>
      </c>
      <c r="E283" s="50">
        <f t="shared" ref="E283" si="78">D283/C282*100</f>
        <v>-2.657602212187133</v>
      </c>
      <c r="F283" s="49">
        <f t="shared" si="75"/>
        <v>-172639</v>
      </c>
      <c r="G283" s="50">
        <f t="shared" si="76"/>
        <v>-5.3084901280084127</v>
      </c>
    </row>
    <row r="284" spans="1:7" ht="14.45" customHeight="1" x14ac:dyDescent="0.2">
      <c r="A284" s="156"/>
      <c r="B284" s="47">
        <v>43617</v>
      </c>
      <c r="C284" s="48">
        <v>3015686</v>
      </c>
      <c r="D284" s="49">
        <f t="shared" ref="D284" si="79">C284-C283</f>
        <v>-63805</v>
      </c>
      <c r="E284" s="50">
        <f t="shared" ref="E284" si="80">D284/C283*100</f>
        <v>-2.0719333162525886</v>
      </c>
      <c r="F284" s="49">
        <f t="shared" si="75"/>
        <v>-146476</v>
      </c>
      <c r="G284" s="50">
        <f t="shared" si="76"/>
        <v>-4.6321472460930213</v>
      </c>
    </row>
    <row r="285" spans="1:7" ht="14.45" customHeight="1" x14ac:dyDescent="0.2">
      <c r="A285" s="156"/>
      <c r="B285" s="47">
        <v>43647</v>
      </c>
      <c r="C285" s="48">
        <v>3011433</v>
      </c>
      <c r="D285" s="49">
        <f>C285-C284</f>
        <v>-4253</v>
      </c>
      <c r="E285" s="50">
        <f>D285/C284*100</f>
        <v>-0.14102927161514825</v>
      </c>
      <c r="F285" s="49">
        <f t="shared" ref="F285" si="81">C285-C273</f>
        <v>-123588</v>
      </c>
      <c r="G285" s="50">
        <f t="shared" ref="G285" si="82">F285/C273*100</f>
        <v>-3.9421745500269374</v>
      </c>
    </row>
    <row r="286" spans="1:7" ht="14.45" customHeight="1" x14ac:dyDescent="0.2">
      <c r="A286" s="156"/>
      <c r="B286" s="47">
        <v>43678</v>
      </c>
      <c r="C286" s="48">
        <v>3065804</v>
      </c>
      <c r="D286" s="49">
        <f>C286-C285</f>
        <v>54371</v>
      </c>
      <c r="E286" s="50">
        <f>D286/C285*100</f>
        <v>1.8054859596743478</v>
      </c>
      <c r="F286" s="49">
        <f t="shared" ref="F286:F297" si="83">C286-C274</f>
        <v>-116264</v>
      </c>
      <c r="G286" s="50">
        <f t="shared" ref="G286:G297" si="84">F286/C274*100</f>
        <v>-3.6537245589974821</v>
      </c>
    </row>
    <row r="287" spans="1:7" ht="14.45" customHeight="1" x14ac:dyDescent="0.2">
      <c r="A287" s="156"/>
      <c r="B287" s="47">
        <v>43709</v>
      </c>
      <c r="C287" s="48">
        <v>3079711</v>
      </c>
      <c r="D287" s="49">
        <f t="shared" ref="D287" si="85">C287-C286</f>
        <v>13907</v>
      </c>
      <c r="E287" s="50">
        <f t="shared" ref="E287" si="86">D287/C286*100</f>
        <v>0.45361673479452697</v>
      </c>
      <c r="F287" s="49">
        <f t="shared" si="83"/>
        <v>-122798</v>
      </c>
      <c r="G287" s="50">
        <f t="shared" si="84"/>
        <v>-3.8344310663920069</v>
      </c>
    </row>
    <row r="288" spans="1:7" ht="14.45" customHeight="1" x14ac:dyDescent="0.2">
      <c r="A288" s="156"/>
      <c r="B288" s="47">
        <v>43739</v>
      </c>
      <c r="C288" s="48">
        <v>3177659</v>
      </c>
      <c r="D288" s="49">
        <f t="shared" ref="D288" si="87">C288-C287</f>
        <v>97948</v>
      </c>
      <c r="E288" s="50">
        <f t="shared" ref="E288" si="88">D288/C287*100</f>
        <v>3.1804282934340269</v>
      </c>
      <c r="F288" s="49">
        <f t="shared" si="83"/>
        <v>-77044</v>
      </c>
      <c r="G288" s="50">
        <f t="shared" si="84"/>
        <v>-2.3671591539996122</v>
      </c>
    </row>
    <row r="289" spans="1:7" ht="14.45" customHeight="1" x14ac:dyDescent="0.2">
      <c r="A289" s="156"/>
      <c r="B289" s="47">
        <v>43770</v>
      </c>
      <c r="C289" s="48">
        <v>3198184</v>
      </c>
      <c r="D289" s="49">
        <f t="shared" ref="D289" si="89">C289-C288</f>
        <v>20525</v>
      </c>
      <c r="E289" s="50">
        <f t="shared" ref="E289" si="90">D289/C288*100</f>
        <v>0.64591575118664402</v>
      </c>
      <c r="F289" s="49">
        <f t="shared" si="83"/>
        <v>-54683</v>
      </c>
      <c r="G289" s="50">
        <f t="shared" si="84"/>
        <v>-1.6810708830087426</v>
      </c>
    </row>
    <row r="290" spans="1:7" ht="14.45" customHeight="1" thickBot="1" x14ac:dyDescent="0.25">
      <c r="A290" s="157"/>
      <c r="B290" s="42">
        <v>43800</v>
      </c>
      <c r="C290" s="43">
        <v>3163605</v>
      </c>
      <c r="D290" s="46">
        <f t="shared" ref="D290:D291" si="91">C290-C289</f>
        <v>-34579</v>
      </c>
      <c r="E290" s="45">
        <f t="shared" ref="E290:E291" si="92">D290/C289*100</f>
        <v>-1.081207335162705</v>
      </c>
      <c r="F290" s="46">
        <f t="shared" si="83"/>
        <v>-38692</v>
      </c>
      <c r="G290" s="45">
        <f t="shared" si="84"/>
        <v>-1.208257697521498</v>
      </c>
    </row>
    <row r="291" spans="1:7" ht="14.45" customHeight="1" thickTop="1" x14ac:dyDescent="0.2">
      <c r="A291" s="155">
        <v>2020</v>
      </c>
      <c r="B291" s="33">
        <v>43831</v>
      </c>
      <c r="C291" s="34">
        <v>3253853</v>
      </c>
      <c r="D291" s="35">
        <f t="shared" si="91"/>
        <v>90248</v>
      </c>
      <c r="E291" s="36">
        <f t="shared" si="92"/>
        <v>2.8526949476941654</v>
      </c>
      <c r="F291" s="35">
        <f t="shared" si="83"/>
        <v>-31908</v>
      </c>
      <c r="G291" s="36">
        <f t="shared" si="84"/>
        <v>-0.97109923698041334</v>
      </c>
    </row>
    <row r="292" spans="1:7" ht="14.45" customHeight="1" x14ac:dyDescent="0.2">
      <c r="A292" s="156"/>
      <c r="B292" s="47">
        <v>43862</v>
      </c>
      <c r="C292" s="48">
        <v>3246047</v>
      </c>
      <c r="D292" s="49">
        <f t="shared" ref="D292" si="93">C292-C291</f>
        <v>-7806</v>
      </c>
      <c r="E292" s="50">
        <f t="shared" ref="E292" si="94">D292/C291*100</f>
        <v>-0.23990020446529084</v>
      </c>
      <c r="F292" s="49">
        <f t="shared" si="83"/>
        <v>-42993</v>
      </c>
      <c r="G292" s="50">
        <f t="shared" si="84"/>
        <v>-1.3071595359132149</v>
      </c>
    </row>
    <row r="293" spans="1:7" ht="14.45" customHeight="1" x14ac:dyDescent="0.2">
      <c r="A293" s="156"/>
      <c r="B293" s="47">
        <v>43891</v>
      </c>
      <c r="C293" s="48">
        <v>3548312</v>
      </c>
      <c r="D293" s="49">
        <f t="shared" ref="D293" si="95">C293-C292</f>
        <v>302265</v>
      </c>
      <c r="E293" s="50">
        <f t="shared" ref="E293" si="96">D293/C292*100</f>
        <v>9.3117875372722576</v>
      </c>
      <c r="F293" s="49">
        <f t="shared" si="83"/>
        <v>293228</v>
      </c>
      <c r="G293" s="50">
        <f t="shared" si="84"/>
        <v>9.0083082341346632</v>
      </c>
    </row>
    <row r="294" spans="1:7" ht="14.45" customHeight="1" x14ac:dyDescent="0.2">
      <c r="A294" s="156"/>
      <c r="B294" s="47">
        <v>43922</v>
      </c>
      <c r="C294" s="48">
        <v>3831203</v>
      </c>
      <c r="D294" s="49">
        <f t="shared" ref="D294" si="97">C294-C293</f>
        <v>282891</v>
      </c>
      <c r="E294" s="50">
        <f t="shared" ref="E294" si="98">D294/C293*100</f>
        <v>7.9725514554526216</v>
      </c>
      <c r="F294" s="49">
        <f t="shared" si="83"/>
        <v>667637</v>
      </c>
      <c r="G294" s="50">
        <f t="shared" si="84"/>
        <v>21.103937771489516</v>
      </c>
    </row>
    <row r="295" spans="1:7" ht="14.45" customHeight="1" x14ac:dyDescent="0.2">
      <c r="A295" s="156"/>
      <c r="B295" s="47">
        <v>43952</v>
      </c>
      <c r="C295" s="48">
        <v>3857776</v>
      </c>
      <c r="D295" s="49">
        <f t="shared" ref="D295" si="99">C295-C294</f>
        <v>26573</v>
      </c>
      <c r="E295" s="50">
        <f t="shared" ref="E295" si="100">D295/C294*100</f>
        <v>0.69359415306367211</v>
      </c>
      <c r="F295" s="49">
        <f t="shared" si="83"/>
        <v>778285</v>
      </c>
      <c r="G295" s="50">
        <f t="shared" si="84"/>
        <v>25.273170144027045</v>
      </c>
    </row>
    <row r="296" spans="1:7" ht="14.45" customHeight="1" x14ac:dyDescent="0.2">
      <c r="A296" s="156"/>
      <c r="B296" s="47">
        <v>43983</v>
      </c>
      <c r="C296" s="48">
        <v>3862883</v>
      </c>
      <c r="D296" s="49">
        <f t="shared" ref="D296" si="101">C296-C295</f>
        <v>5107</v>
      </c>
      <c r="E296" s="50">
        <f t="shared" ref="E296" si="102">D296/C295*100</f>
        <v>0.13238197344791403</v>
      </c>
      <c r="F296" s="49">
        <f t="shared" si="83"/>
        <v>847197</v>
      </c>
      <c r="G296" s="50">
        <f t="shared" si="84"/>
        <v>28.093011009766933</v>
      </c>
    </row>
    <row r="297" spans="1:7" ht="14.45" customHeight="1" x14ac:dyDescent="0.2">
      <c r="A297" s="156"/>
      <c r="B297" s="47">
        <v>44013</v>
      </c>
      <c r="C297" s="48">
        <v>3773034</v>
      </c>
      <c r="D297" s="49">
        <f t="shared" ref="D297" si="103">C297-C296</f>
        <v>-89849</v>
      </c>
      <c r="E297" s="50">
        <f t="shared" ref="E297" si="104">D297/C296*100</f>
        <v>-2.3259570636749807</v>
      </c>
      <c r="F297" s="49">
        <f t="shared" si="83"/>
        <v>761601</v>
      </c>
      <c r="G297" s="50">
        <f t="shared" si="84"/>
        <v>25.290318595831284</v>
      </c>
    </row>
    <row r="298" spans="1:7" ht="14.45" customHeight="1" x14ac:dyDescent="0.2">
      <c r="A298" s="156"/>
      <c r="B298" s="47">
        <v>44044</v>
      </c>
      <c r="C298" s="48">
        <v>3802814</v>
      </c>
      <c r="D298" s="49">
        <f t="shared" ref="D298" si="105">C298-C297</f>
        <v>29780</v>
      </c>
      <c r="E298" s="50">
        <f t="shared" ref="E298" si="106">D298/C297*100</f>
        <v>0.78928522775039922</v>
      </c>
      <c r="F298" s="49">
        <f t="shared" ref="F298:F299" si="107">C298-C286</f>
        <v>737010</v>
      </c>
      <c r="G298" s="50">
        <f t="shared" ref="G298:G299" si="108">F298/C286*100</f>
        <v>24.039697253966661</v>
      </c>
    </row>
    <row r="299" spans="1:7" ht="14.45" customHeight="1" x14ac:dyDescent="0.2">
      <c r="A299" s="156"/>
      <c r="B299" s="47">
        <v>44075</v>
      </c>
      <c r="C299" s="48">
        <v>3776485</v>
      </c>
      <c r="D299" s="49">
        <f t="shared" ref="D299" si="109">C299-C298</f>
        <v>-26329</v>
      </c>
      <c r="E299" s="50">
        <f t="shared" ref="E299" si="110">D299/C298*100</f>
        <v>-0.69235571342695168</v>
      </c>
      <c r="F299" s="49">
        <f t="shared" si="107"/>
        <v>696774</v>
      </c>
      <c r="G299" s="50">
        <f t="shared" si="108"/>
        <v>22.624655365389803</v>
      </c>
    </row>
    <row r="300" spans="1:7" ht="14.45" customHeight="1" x14ac:dyDescent="0.2">
      <c r="A300" s="156"/>
      <c r="B300" s="47">
        <v>44105</v>
      </c>
      <c r="C300" s="38">
        <v>3826043</v>
      </c>
      <c r="D300" s="39">
        <f>C300-C299</f>
        <v>49558</v>
      </c>
      <c r="E300" s="40">
        <f>D300/C299*100</f>
        <v>1.3122784811802508</v>
      </c>
      <c r="F300" s="39">
        <f t="shared" ref="F300:F311" si="111">C300-C288</f>
        <v>648384</v>
      </c>
      <c r="G300" s="40">
        <f t="shared" ref="G300:G311" si="112">F300/C288*100</f>
        <v>20.404454977705285</v>
      </c>
    </row>
    <row r="301" spans="1:7" ht="14.45" customHeight="1" x14ac:dyDescent="0.2">
      <c r="A301" s="156"/>
      <c r="B301" s="37">
        <v>44136</v>
      </c>
      <c r="C301" s="38">
        <v>3851312</v>
      </c>
      <c r="D301" s="39">
        <f t="shared" ref="D301" si="113">C301-C300</f>
        <v>25269</v>
      </c>
      <c r="E301" s="40">
        <f t="shared" ref="E301" si="114">D301/C300*100</f>
        <v>0.66044736036683327</v>
      </c>
      <c r="F301" s="39">
        <f t="shared" si="111"/>
        <v>653128</v>
      </c>
      <c r="G301" s="40">
        <f t="shared" si="112"/>
        <v>20.421839393856015</v>
      </c>
    </row>
    <row r="302" spans="1:7" ht="14.45" customHeight="1" thickBot="1" x14ac:dyDescent="0.25">
      <c r="A302" s="157"/>
      <c r="B302" s="75">
        <v>44166</v>
      </c>
      <c r="C302" s="76">
        <v>3888137</v>
      </c>
      <c r="D302" s="81">
        <f t="shared" ref="D302:D303" si="115">C302-C301</f>
        <v>36825</v>
      </c>
      <c r="E302" s="82">
        <f t="shared" ref="E302:E303" si="116">D302/C301*100</f>
        <v>0.95616766442189061</v>
      </c>
      <c r="F302" s="81">
        <f t="shared" si="111"/>
        <v>724532</v>
      </c>
      <c r="G302" s="82">
        <f t="shared" si="112"/>
        <v>22.902100609905471</v>
      </c>
    </row>
    <row r="303" spans="1:7" ht="14.45" customHeight="1" thickTop="1" x14ac:dyDescent="0.2">
      <c r="A303" s="155">
        <v>2021</v>
      </c>
      <c r="B303" s="33">
        <v>44197</v>
      </c>
      <c r="C303" s="34">
        <v>3964353</v>
      </c>
      <c r="D303" s="35">
        <f t="shared" si="115"/>
        <v>76216</v>
      </c>
      <c r="E303" s="36">
        <f t="shared" si="116"/>
        <v>1.9602189943409916</v>
      </c>
      <c r="F303" s="35">
        <f t="shared" si="111"/>
        <v>710500</v>
      </c>
      <c r="G303" s="36">
        <f t="shared" si="112"/>
        <v>21.835651456903555</v>
      </c>
    </row>
    <row r="304" spans="1:7" ht="14.45" customHeight="1" x14ac:dyDescent="0.2">
      <c r="A304" s="156"/>
      <c r="B304" s="85">
        <v>44228</v>
      </c>
      <c r="C304" s="86">
        <v>4008789</v>
      </c>
      <c r="D304" s="87">
        <f t="shared" ref="D304:D306" si="117">C304-C303</f>
        <v>44436</v>
      </c>
      <c r="E304" s="88">
        <f t="shared" ref="E304" si="118">D304/C303*100</f>
        <v>1.1208890832879916</v>
      </c>
      <c r="F304" s="87">
        <f t="shared" si="111"/>
        <v>762742</v>
      </c>
      <c r="G304" s="88">
        <f t="shared" si="112"/>
        <v>23.497564884303891</v>
      </c>
    </row>
    <row r="305" spans="1:7" ht="14.45" customHeight="1" x14ac:dyDescent="0.2">
      <c r="A305" s="156"/>
      <c r="B305" s="37">
        <v>44256</v>
      </c>
      <c r="C305" s="86">
        <v>3949640</v>
      </c>
      <c r="D305" s="87">
        <f t="shared" si="117"/>
        <v>-59149</v>
      </c>
      <c r="E305" s="88">
        <f t="shared" ref="E305" si="119">D305/C304*100</f>
        <v>-1.4754829949892598</v>
      </c>
      <c r="F305" s="87">
        <f t="shared" si="111"/>
        <v>401328</v>
      </c>
      <c r="G305" s="88">
        <f t="shared" si="112"/>
        <v>11.310392096298184</v>
      </c>
    </row>
    <row r="306" spans="1:7" ht="14.45" customHeight="1" x14ac:dyDescent="0.2">
      <c r="A306" s="156"/>
      <c r="B306" s="37">
        <v>44287</v>
      </c>
      <c r="C306" s="86">
        <v>3910628</v>
      </c>
      <c r="D306" s="87">
        <f t="shared" si="117"/>
        <v>-39012</v>
      </c>
      <c r="E306" s="88">
        <f t="shared" ref="E306" si="120">D306/C305*100</f>
        <v>-0.98773559109184628</v>
      </c>
      <c r="F306" s="87">
        <f t="shared" si="111"/>
        <v>79425</v>
      </c>
      <c r="G306" s="88">
        <f t="shared" si="112"/>
        <v>2.073108629326089</v>
      </c>
    </row>
    <row r="307" spans="1:7" ht="14.45" customHeight="1" x14ac:dyDescent="0.2">
      <c r="A307" s="156"/>
      <c r="B307" s="37">
        <v>44317</v>
      </c>
      <c r="C307" s="86">
        <v>3781250</v>
      </c>
      <c r="D307" s="87">
        <f t="shared" ref="D307" si="121">C307-C306</f>
        <v>-129378</v>
      </c>
      <c r="E307" s="88">
        <f t="shared" ref="E307" si="122">D307/C306*100</f>
        <v>-3.3083688860203528</v>
      </c>
      <c r="F307" s="87">
        <f t="shared" si="111"/>
        <v>-76526</v>
      </c>
      <c r="G307" s="88">
        <f t="shared" si="112"/>
        <v>-1.9836817897151102</v>
      </c>
    </row>
    <row r="308" spans="1:7" ht="14.45" customHeight="1" x14ac:dyDescent="0.2">
      <c r="A308" s="156"/>
      <c r="B308" s="37">
        <v>44348</v>
      </c>
      <c r="C308" s="38">
        <v>3614339</v>
      </c>
      <c r="D308" s="87">
        <f t="shared" ref="D308" si="123">C308-C307</f>
        <v>-166911</v>
      </c>
      <c r="E308" s="88">
        <f t="shared" ref="E308" si="124">D308/C307*100</f>
        <v>-4.4141752066115707</v>
      </c>
      <c r="F308" s="87">
        <f t="shared" si="111"/>
        <v>-248544</v>
      </c>
      <c r="G308" s="88">
        <f t="shared" si="112"/>
        <v>-6.434158114548123</v>
      </c>
    </row>
    <row r="309" spans="1:7" ht="14.45" customHeight="1" x14ac:dyDescent="0.2">
      <c r="A309" s="156"/>
      <c r="B309" s="37">
        <v>44378</v>
      </c>
      <c r="C309" s="38">
        <v>3416498</v>
      </c>
      <c r="D309" s="87">
        <f t="shared" ref="D309" si="125">C309-C308</f>
        <v>-197841</v>
      </c>
      <c r="E309" s="88">
        <f t="shared" ref="E309" si="126">D309/C308*100</f>
        <v>-5.4737809596720171</v>
      </c>
      <c r="F309" s="87">
        <f t="shared" si="111"/>
        <v>-356536</v>
      </c>
      <c r="G309" s="88">
        <f t="shared" si="112"/>
        <v>-9.4495835447016905</v>
      </c>
    </row>
    <row r="310" spans="1:7" ht="14.45" customHeight="1" x14ac:dyDescent="0.2">
      <c r="A310" s="156"/>
      <c r="B310" s="37">
        <v>44409</v>
      </c>
      <c r="C310" s="38">
        <v>3333915</v>
      </c>
      <c r="D310" s="39">
        <f t="shared" ref="D310:D313" si="127">C310-C309</f>
        <v>-82583</v>
      </c>
      <c r="E310" s="40">
        <f t="shared" ref="E310" si="128">D310/C309*100</f>
        <v>-2.4171827409236006</v>
      </c>
      <c r="F310" s="39">
        <f t="shared" si="111"/>
        <v>-468899</v>
      </c>
      <c r="G310" s="40">
        <f t="shared" si="112"/>
        <v>-12.330316444611805</v>
      </c>
    </row>
    <row r="311" spans="1:7" ht="14.45" customHeight="1" x14ac:dyDescent="0.2">
      <c r="A311" s="156"/>
      <c r="B311" s="37">
        <v>44440</v>
      </c>
      <c r="C311" s="38">
        <v>3257802</v>
      </c>
      <c r="D311" s="39">
        <f t="shared" si="127"/>
        <v>-76113</v>
      </c>
      <c r="E311" s="40">
        <f t="shared" ref="E311" si="129">D311/C310*100</f>
        <v>-2.2829916179626655</v>
      </c>
      <c r="F311" s="39">
        <f t="shared" si="111"/>
        <v>-518683</v>
      </c>
      <c r="G311" s="40">
        <f t="shared" si="112"/>
        <v>-13.734544159449861</v>
      </c>
    </row>
    <row r="312" spans="1:7" ht="14.45" customHeight="1" x14ac:dyDescent="0.2">
      <c r="A312" s="156"/>
      <c r="B312" s="92">
        <v>44470</v>
      </c>
      <c r="C312" s="93">
        <v>3257068</v>
      </c>
      <c r="D312" s="94">
        <f t="shared" si="127"/>
        <v>-734</v>
      </c>
      <c r="E312" s="95">
        <f t="shared" ref="E312" si="130">D312/C311*100</f>
        <v>-2.2530528251870435E-2</v>
      </c>
      <c r="F312" s="94">
        <f t="shared" ref="F312" si="131">C312-C300</f>
        <v>-568975</v>
      </c>
      <c r="G312" s="95">
        <f t="shared" ref="G312" si="132">F312/C300*100</f>
        <v>-14.871108348756144</v>
      </c>
    </row>
    <row r="313" spans="1:7" ht="14.45" customHeight="1" x14ac:dyDescent="0.2">
      <c r="A313" s="156"/>
      <c r="B313" s="37">
        <v>44501</v>
      </c>
      <c r="C313" s="96">
        <v>3182687</v>
      </c>
      <c r="D313" s="39">
        <f t="shared" si="127"/>
        <v>-74381</v>
      </c>
      <c r="E313" s="40">
        <f t="shared" ref="E313" si="133">D313/C312*100</f>
        <v>-2.283679677550484</v>
      </c>
      <c r="F313" s="39">
        <f t="shared" ref="F313" si="134">C313-C301</f>
        <v>-668625</v>
      </c>
      <c r="G313" s="40">
        <f t="shared" ref="G313" si="135">F313/C301*100</f>
        <v>-17.360966860124549</v>
      </c>
    </row>
    <row r="314" spans="1:7" ht="14.45" customHeight="1" thickBot="1" x14ac:dyDescent="0.25">
      <c r="A314" s="157"/>
      <c r="B314" s="75">
        <v>44531</v>
      </c>
      <c r="C314" s="76">
        <v>3105905</v>
      </c>
      <c r="D314" s="81">
        <f t="shared" ref="D314:D316" si="136">C314-C313</f>
        <v>-76782</v>
      </c>
      <c r="E314" s="82">
        <f t="shared" ref="E314:E316" si="137">D314/C313*100</f>
        <v>-2.4124898238500987</v>
      </c>
      <c r="F314" s="81">
        <f t="shared" ref="F314:F316" si="138">C314-C302</f>
        <v>-782232</v>
      </c>
      <c r="G314" s="82">
        <f t="shared" ref="G314:G316" si="139">F314/C302*100</f>
        <v>-20.118426896994627</v>
      </c>
    </row>
    <row r="315" spans="1:7" ht="14.45" customHeight="1" thickTop="1" x14ac:dyDescent="0.2">
      <c r="A315" s="152">
        <v>2022</v>
      </c>
      <c r="B315" s="33">
        <v>44562</v>
      </c>
      <c r="C315" s="34">
        <v>3123078</v>
      </c>
      <c r="D315" s="35">
        <f t="shared" si="136"/>
        <v>17173</v>
      </c>
      <c r="E315" s="36">
        <f t="shared" si="137"/>
        <v>0.5529145289376205</v>
      </c>
      <c r="F315" s="35">
        <f t="shared" si="138"/>
        <v>-841275</v>
      </c>
      <c r="G315" s="36">
        <f t="shared" si="139"/>
        <v>-21.220991168041799</v>
      </c>
    </row>
    <row r="316" spans="1:7" ht="14.45" customHeight="1" x14ac:dyDescent="0.2">
      <c r="A316" s="153"/>
      <c r="B316" s="85">
        <v>44593</v>
      </c>
      <c r="C316" s="102">
        <v>3111684</v>
      </c>
      <c r="D316" s="87">
        <f t="shared" si="136"/>
        <v>-11394</v>
      </c>
      <c r="E316" s="88">
        <f t="shared" si="137"/>
        <v>-0.36483238651099975</v>
      </c>
      <c r="F316" s="87">
        <f t="shared" si="138"/>
        <v>-897105</v>
      </c>
      <c r="G316" s="88">
        <f t="shared" si="139"/>
        <v>-22.378453942075772</v>
      </c>
    </row>
    <row r="317" spans="1:7" ht="14.45" customHeight="1" x14ac:dyDescent="0.2">
      <c r="A317" s="153"/>
      <c r="B317" s="85">
        <v>44621</v>
      </c>
      <c r="C317" s="102">
        <v>3108763</v>
      </c>
      <c r="D317" s="87">
        <f t="shared" ref="D317:D318" si="140">C317-C316</f>
        <v>-2921</v>
      </c>
      <c r="E317" s="88">
        <f t="shared" ref="E317" si="141">D317/C316*100</f>
        <v>-9.3871999856026511E-2</v>
      </c>
      <c r="F317" s="87">
        <f t="shared" ref="F317" si="142">C317-C305</f>
        <v>-840877</v>
      </c>
      <c r="G317" s="88">
        <f t="shared" ref="G317" si="143">F317/C305*100</f>
        <v>-21.289965667757059</v>
      </c>
    </row>
    <row r="318" spans="1:7" ht="14.45" customHeight="1" x14ac:dyDescent="0.2">
      <c r="A318" s="153"/>
      <c r="B318" s="37">
        <v>44652</v>
      </c>
      <c r="C318" s="102">
        <v>3022503</v>
      </c>
      <c r="D318" s="39">
        <f t="shared" si="140"/>
        <v>-86260</v>
      </c>
      <c r="E318" s="88">
        <f t="shared" ref="E318" si="144">D318/C317*100</f>
        <v>-2.7747370899615058</v>
      </c>
      <c r="F318" s="87">
        <f t="shared" ref="F318" si="145">C318-C306</f>
        <v>-888125</v>
      </c>
      <c r="G318" s="88">
        <f t="shared" ref="G318" si="146">F318/C306*100</f>
        <v>-22.71054674594464</v>
      </c>
    </row>
    <row r="319" spans="1:7" ht="14.45" customHeight="1" x14ac:dyDescent="0.2">
      <c r="A319" s="153"/>
      <c r="B319" s="37">
        <v>44682</v>
      </c>
      <c r="C319" s="102">
        <v>2922991</v>
      </c>
      <c r="D319" s="39">
        <f t="shared" ref="D319:D320" si="147">C319-C318</f>
        <v>-99512</v>
      </c>
      <c r="E319" s="88">
        <f t="shared" ref="E319" si="148">D319/C318*100</f>
        <v>-3.2923705948348108</v>
      </c>
      <c r="F319" s="87">
        <f t="shared" ref="F319" si="149">C319-C307</f>
        <v>-858259</v>
      </c>
      <c r="G319" s="88">
        <f t="shared" ref="G319" si="150">F319/C307*100</f>
        <v>-22.69775867768595</v>
      </c>
    </row>
    <row r="320" spans="1:7" ht="14.45" customHeight="1" x14ac:dyDescent="0.2">
      <c r="A320" s="153"/>
      <c r="B320" s="37">
        <v>44713</v>
      </c>
      <c r="C320" s="102">
        <v>2880582</v>
      </c>
      <c r="D320" s="39">
        <f t="shared" si="147"/>
        <v>-42409</v>
      </c>
      <c r="E320" s="88">
        <f t="shared" ref="E320" si="151">D320/C319*100</f>
        <v>-1.4508768586697667</v>
      </c>
      <c r="F320" s="87">
        <f t="shared" ref="F320" si="152">C320-C308</f>
        <v>-733757</v>
      </c>
      <c r="G320" s="88">
        <f t="shared" ref="G320" si="153">F320/C308*100</f>
        <v>-20.30127777167554</v>
      </c>
    </row>
    <row r="321" spans="1:7" ht="14.45" customHeight="1" x14ac:dyDescent="0.2">
      <c r="A321" s="153"/>
      <c r="B321" s="37">
        <v>44743</v>
      </c>
      <c r="C321" s="102">
        <v>2883812</v>
      </c>
      <c r="D321" s="39">
        <f t="shared" ref="D321" si="154">C321-C320</f>
        <v>3230</v>
      </c>
      <c r="E321" s="88">
        <f t="shared" ref="E321" si="155">D321/C320*100</f>
        <v>0.11213011814973503</v>
      </c>
      <c r="F321" s="87">
        <f t="shared" ref="F321" si="156">C321-C309</f>
        <v>-532686</v>
      </c>
      <c r="G321" s="88">
        <f t="shared" ref="G321" si="157">F321/C309*100</f>
        <v>-15.591579447726883</v>
      </c>
    </row>
    <row r="322" spans="1:7" ht="14.45" customHeight="1" x14ac:dyDescent="0.2">
      <c r="A322" s="153"/>
      <c r="B322" s="37">
        <v>44774</v>
      </c>
      <c r="C322" s="102">
        <v>2924240</v>
      </c>
      <c r="D322" s="39">
        <f t="shared" ref="D322:D324" si="158">C322-C321</f>
        <v>40428</v>
      </c>
      <c r="E322" s="88">
        <f t="shared" ref="E322" si="159">D322/C321*100</f>
        <v>1.4018944369466526</v>
      </c>
      <c r="F322" s="87">
        <f t="shared" ref="F322" si="160">C322-C310</f>
        <v>-409675</v>
      </c>
      <c r="G322" s="88">
        <f t="shared" ref="G322" si="161">F322/C310*100</f>
        <v>-12.28810572555089</v>
      </c>
    </row>
    <row r="323" spans="1:7" ht="14.45" customHeight="1" x14ac:dyDescent="0.2">
      <c r="A323" s="153"/>
      <c r="B323" s="37">
        <v>44805</v>
      </c>
      <c r="C323" s="102">
        <v>2941919</v>
      </c>
      <c r="D323" s="39">
        <f t="shared" si="158"/>
        <v>17679</v>
      </c>
      <c r="E323" s="88">
        <f t="shared" ref="E323" si="162">D323/C322*100</f>
        <v>0.60456734057396111</v>
      </c>
      <c r="F323" s="87">
        <f t="shared" ref="F323" si="163">C323-C311</f>
        <v>-315883</v>
      </c>
      <c r="G323" s="88">
        <f t="shared" ref="G323" si="164">F323/C311*100</f>
        <v>-9.6962000760021638</v>
      </c>
    </row>
    <row r="324" spans="1:7" ht="14.45" customHeight="1" x14ac:dyDescent="0.2">
      <c r="A324" s="153"/>
      <c r="B324" s="37">
        <v>44835</v>
      </c>
      <c r="C324" s="102">
        <v>2914892</v>
      </c>
      <c r="D324" s="39">
        <f t="shared" si="158"/>
        <v>-27027</v>
      </c>
      <c r="E324" s="88">
        <f t="shared" ref="E324" si="165">D324/C323*100</f>
        <v>-0.91868606851514267</v>
      </c>
      <c r="F324" s="87">
        <f t="shared" ref="F324" si="166">C324-C312</f>
        <v>-342176</v>
      </c>
      <c r="G324" s="88">
        <f t="shared" ref="G324" si="167">F324/C312*100</f>
        <v>-10.505644954296319</v>
      </c>
    </row>
    <row r="325" spans="1:7" ht="14.45" customHeight="1" x14ac:dyDescent="0.2">
      <c r="A325" s="153"/>
      <c r="B325" s="47">
        <v>44866</v>
      </c>
      <c r="C325" s="102">
        <v>2881380</v>
      </c>
      <c r="D325" s="39">
        <f t="shared" ref="D325" si="168">C325-C324</f>
        <v>-33512</v>
      </c>
      <c r="E325" s="88">
        <f t="shared" ref="E325" si="169">D325/C324*100</f>
        <v>-1.1496823896048292</v>
      </c>
      <c r="F325" s="87">
        <f t="shared" ref="F325" si="170">C325-C313</f>
        <v>-301307</v>
      </c>
      <c r="G325" s="88">
        <f t="shared" ref="G325" si="171">F325/C313*100</f>
        <v>-9.4670635221119763</v>
      </c>
    </row>
    <row r="326" spans="1:7" ht="14.45" customHeight="1" thickBot="1" x14ac:dyDescent="0.25">
      <c r="A326" s="154"/>
      <c r="B326" s="75">
        <v>44896</v>
      </c>
      <c r="C326" s="76">
        <v>2837653</v>
      </c>
      <c r="D326" s="81">
        <f t="shared" ref="D326:D327" si="172">C326-C325</f>
        <v>-43727</v>
      </c>
      <c r="E326" s="116">
        <f t="shared" ref="E326:E327" si="173">D326/C325*100</f>
        <v>-1.5175714414620771</v>
      </c>
      <c r="F326" s="117">
        <f t="shared" ref="F326:F327" si="174">C326-C314</f>
        <v>-268252</v>
      </c>
      <c r="G326" s="116">
        <f t="shared" ref="G326:G327" si="175">F326/C314*100</f>
        <v>-8.6368385382038415</v>
      </c>
    </row>
    <row r="327" spans="1:7" ht="14.45" customHeight="1" thickTop="1" x14ac:dyDescent="0.2">
      <c r="A327" s="152">
        <v>2023</v>
      </c>
      <c r="B327" s="33">
        <v>44927</v>
      </c>
      <c r="C327" s="34">
        <v>2908397</v>
      </c>
      <c r="D327" s="35">
        <f t="shared" si="172"/>
        <v>70744</v>
      </c>
      <c r="E327" s="36">
        <f t="shared" si="173"/>
        <v>2.493046189932314</v>
      </c>
      <c r="F327" s="35">
        <f t="shared" si="174"/>
        <v>-214681</v>
      </c>
      <c r="G327" s="36">
        <f t="shared" si="175"/>
        <v>-6.8740197971360297</v>
      </c>
    </row>
    <row r="328" spans="1:7" ht="14.45" customHeight="1" x14ac:dyDescent="0.2">
      <c r="A328" s="153"/>
      <c r="B328" s="85">
        <v>44958</v>
      </c>
      <c r="C328" s="102">
        <v>2911015</v>
      </c>
      <c r="D328" s="49">
        <f t="shared" ref="D328" si="176">C328-C327</f>
        <v>2618</v>
      </c>
      <c r="E328" s="50">
        <f t="shared" ref="E328" si="177">D328/C327*100</f>
        <v>9.0015221443289897E-2</v>
      </c>
      <c r="F328" s="49">
        <f t="shared" ref="F328" si="178">C328-C316</f>
        <v>-200669</v>
      </c>
      <c r="G328" s="50">
        <f t="shared" ref="G328" si="179">F328/C316*100</f>
        <v>-6.448887483433408</v>
      </c>
    </row>
    <row r="329" spans="1:7" ht="14.45" customHeight="1" x14ac:dyDescent="0.2">
      <c r="A329" s="153"/>
      <c r="B329" s="85">
        <v>44986</v>
      </c>
      <c r="C329" s="102">
        <v>2862260</v>
      </c>
      <c r="D329" s="49">
        <f t="shared" ref="D329:D330" si="180">C329-C328</f>
        <v>-48755</v>
      </c>
      <c r="E329" s="50">
        <f t="shared" ref="E329" si="181">D329/C328*100</f>
        <v>-1.6748453718033056</v>
      </c>
      <c r="F329" s="49">
        <f t="shared" ref="F329" si="182">C329-C317</f>
        <v>-246503</v>
      </c>
      <c r="G329" s="50">
        <f t="shared" ref="G329" si="183">F329/C317*100</f>
        <v>-7.9292953499510901</v>
      </c>
    </row>
    <row r="330" spans="1:7" ht="14.45" customHeight="1" x14ac:dyDescent="0.2">
      <c r="A330" s="153"/>
      <c r="B330" s="37">
        <v>45017</v>
      </c>
      <c r="C330" s="102">
        <v>2788370</v>
      </c>
      <c r="D330" s="49">
        <f t="shared" si="180"/>
        <v>-73890</v>
      </c>
      <c r="E330" s="50">
        <f t="shared" ref="E330" si="184">D330/C329*100</f>
        <v>-2.5815264860634604</v>
      </c>
      <c r="F330" s="49">
        <f t="shared" ref="F330" si="185">C330-C318</f>
        <v>-234133</v>
      </c>
      <c r="G330" s="50">
        <f t="shared" ref="G330" si="186">F330/C318*100</f>
        <v>-7.7463281260597592</v>
      </c>
    </row>
    <row r="331" spans="1:7" ht="14.45" customHeight="1" x14ac:dyDescent="0.2">
      <c r="A331" s="153"/>
      <c r="B331" s="37">
        <v>45047</v>
      </c>
      <c r="C331" s="102">
        <v>2739110</v>
      </c>
      <c r="D331" s="49">
        <f t="shared" ref="D331" si="187">C331-C330</f>
        <v>-49260</v>
      </c>
      <c r="E331" s="50">
        <f t="shared" ref="E331" si="188">D331/C330*100</f>
        <v>-1.7666235112269895</v>
      </c>
      <c r="F331" s="49">
        <f t="shared" ref="F331" si="189">C331-C319</f>
        <v>-183881</v>
      </c>
      <c r="G331" s="50">
        <f t="shared" ref="G331" si="190">F331/C319*100</f>
        <v>-6.2908507073747399</v>
      </c>
    </row>
    <row r="332" spans="1:7" ht="14.45" customHeight="1" x14ac:dyDescent="0.2">
      <c r="A332" s="153"/>
      <c r="B332" s="37">
        <v>45078</v>
      </c>
      <c r="C332" s="102">
        <v>2688842</v>
      </c>
      <c r="D332" s="49">
        <f t="shared" ref="D332" si="191">C332-C331</f>
        <v>-50268</v>
      </c>
      <c r="E332" s="50">
        <f t="shared" ref="E332" si="192">D332/C331*100</f>
        <v>-1.8351946435155944</v>
      </c>
      <c r="F332" s="49">
        <f t="shared" ref="F332" si="193">C332-C320</f>
        <v>-191740</v>
      </c>
      <c r="G332" s="50">
        <f t="shared" ref="G332" si="194">F332/C320*100</f>
        <v>-6.6562937628576444</v>
      </c>
    </row>
    <row r="333" spans="1:7" ht="14.45" customHeight="1" x14ac:dyDescent="0.2">
      <c r="A333" s="153"/>
      <c r="B333" s="37">
        <v>45108</v>
      </c>
      <c r="C333" s="102">
        <v>2677874</v>
      </c>
      <c r="D333" s="49">
        <f t="shared" ref="D333:D335" si="195">C333-C332</f>
        <v>-10968</v>
      </c>
      <c r="E333" s="50">
        <f t="shared" ref="E333" si="196">D333/C332*100</f>
        <v>-0.40790793955167315</v>
      </c>
      <c r="F333" s="49">
        <f t="shared" ref="F333" si="197">C333-C321</f>
        <v>-205938</v>
      </c>
      <c r="G333" s="50">
        <f t="shared" ref="G333" si="198">F333/C321*100</f>
        <v>-7.141172864250513</v>
      </c>
    </row>
    <row r="334" spans="1:7" ht="14.45" customHeight="1" x14ac:dyDescent="0.2">
      <c r="A334" s="153"/>
      <c r="B334" s="37">
        <v>45139</v>
      </c>
      <c r="C334" s="102">
        <v>2702700</v>
      </c>
      <c r="D334" s="49">
        <f t="shared" si="195"/>
        <v>24826</v>
      </c>
      <c r="E334" s="50">
        <f t="shared" ref="E334" si="199">D334/C333*100</f>
        <v>0.92707871990989865</v>
      </c>
      <c r="F334" s="49">
        <f t="shared" ref="F334" si="200">C334-C322</f>
        <v>-221540</v>
      </c>
      <c r="G334" s="50">
        <f t="shared" ref="G334" si="201">F334/C322*100</f>
        <v>-7.5759855552211857</v>
      </c>
    </row>
    <row r="335" spans="1:7" ht="14.45" customHeight="1" x14ac:dyDescent="0.2">
      <c r="A335" s="153"/>
      <c r="B335" s="37">
        <v>45170</v>
      </c>
      <c r="C335" s="102">
        <v>2722468</v>
      </c>
      <c r="D335" s="49">
        <f t="shared" si="195"/>
        <v>19768</v>
      </c>
      <c r="E335" s="50">
        <f t="shared" ref="E335" si="202">D335/C334*100</f>
        <v>0.73141673141673147</v>
      </c>
      <c r="F335" s="49">
        <f t="shared" ref="F335" si="203">C335-C323</f>
        <v>-219451</v>
      </c>
      <c r="G335" s="50">
        <f t="shared" ref="G335" si="204">F335/C323*100</f>
        <v>-7.4594507870543003</v>
      </c>
    </row>
    <row r="336" spans="1:7" ht="14.45" customHeight="1" x14ac:dyDescent="0.2">
      <c r="A336" s="153"/>
      <c r="B336" s="37">
        <v>45200</v>
      </c>
      <c r="C336" s="102">
        <v>2759404</v>
      </c>
      <c r="D336" s="49">
        <f t="shared" ref="D336" si="205">C336-C335</f>
        <v>36936</v>
      </c>
      <c r="E336" s="50">
        <f t="shared" ref="E336" si="206">D336/C335*100</f>
        <v>1.3567101615152133</v>
      </c>
      <c r="F336" s="49">
        <f t="shared" ref="F336" si="207">C336-C324</f>
        <v>-155488</v>
      </c>
      <c r="G336" s="50">
        <f t="shared" ref="G336" si="208">F336/C324*100</f>
        <v>-5.3342628131676921</v>
      </c>
    </row>
    <row r="337" spans="1:7" ht="14.45" customHeight="1" x14ac:dyDescent="0.2">
      <c r="A337" s="153"/>
      <c r="B337" s="47">
        <v>45231</v>
      </c>
      <c r="C337" s="102">
        <v>2734831</v>
      </c>
      <c r="D337" s="49">
        <f t="shared" ref="D337" si="209">C337-C336</f>
        <v>-24573</v>
      </c>
      <c r="E337" s="50">
        <f t="shared" ref="E337" si="210">D337/C336*100</f>
        <v>-0.89051838730392507</v>
      </c>
      <c r="F337" s="49">
        <f t="shared" ref="F337" si="211">C337-C325</f>
        <v>-146549</v>
      </c>
      <c r="G337" s="50">
        <f t="shared" ref="G337" si="212">F337/C325*100</f>
        <v>-5.0860698692987389</v>
      </c>
    </row>
    <row r="338" spans="1:7" ht="14.45" customHeight="1" thickBot="1" x14ac:dyDescent="0.25">
      <c r="A338" s="154"/>
      <c r="B338" s="75">
        <v>45261</v>
      </c>
      <c r="C338" s="76">
        <v>2707456</v>
      </c>
      <c r="D338" s="81">
        <f t="shared" ref="D338" si="213">C338-C337</f>
        <v>-27375</v>
      </c>
      <c r="E338" s="116">
        <f t="shared" ref="E338" si="214">D338/C337*100</f>
        <v>-1.0009759286771285</v>
      </c>
      <c r="F338" s="117">
        <f t="shared" ref="F338" si="215">C338-C326</f>
        <v>-130197</v>
      </c>
      <c r="G338" s="116">
        <f t="shared" ref="G338" si="216">F338/C326*100</f>
        <v>-4.5881931300268217</v>
      </c>
    </row>
    <row r="339" spans="1:7" ht="14.45" customHeight="1" thickTop="1" x14ac:dyDescent="0.2">
      <c r="A339" s="152">
        <v>2024</v>
      </c>
      <c r="B339" s="142">
        <v>45292</v>
      </c>
      <c r="C339" s="132">
        <v>2767860</v>
      </c>
      <c r="D339" s="133">
        <f t="shared" ref="D339:D344" si="217">C339-C338</f>
        <v>60404</v>
      </c>
      <c r="E339" s="134">
        <f t="shared" ref="E339" si="218">D339/C338*100</f>
        <v>2.2310242530257187</v>
      </c>
      <c r="F339" s="135">
        <f t="shared" ref="F339" si="219">C339-C327</f>
        <v>-140537</v>
      </c>
      <c r="G339" s="136">
        <f t="shared" ref="G339" si="220">F339/C327*100</f>
        <v>-4.8321119847118528</v>
      </c>
    </row>
    <row r="340" spans="1:7" ht="14.45" customHeight="1" x14ac:dyDescent="0.2">
      <c r="A340" s="153"/>
      <c r="B340" s="143">
        <v>45323</v>
      </c>
      <c r="C340" s="137">
        <v>2760408</v>
      </c>
      <c r="D340" s="138">
        <f t="shared" si="217"/>
        <v>-7452</v>
      </c>
      <c r="E340" s="139">
        <f t="shared" ref="E340" si="221">D340/C339*100</f>
        <v>-0.26923327046888212</v>
      </c>
      <c r="F340" s="140">
        <f t="shared" ref="F340" si="222">C340-C328</f>
        <v>-150607</v>
      </c>
      <c r="G340" s="141">
        <f t="shared" ref="G340" si="223">F340/C328*100</f>
        <v>-5.1736937116435326</v>
      </c>
    </row>
    <row r="341" spans="1:7" ht="14.45" customHeight="1" x14ac:dyDescent="0.2">
      <c r="A341" s="153"/>
      <c r="B341" s="143">
        <v>45352</v>
      </c>
      <c r="C341" s="137">
        <v>2727003</v>
      </c>
      <c r="D341" s="138">
        <f t="shared" si="217"/>
        <v>-33405</v>
      </c>
      <c r="E341" s="139">
        <f t="shared" ref="E341" si="224">D341/C340*100</f>
        <v>-1.2101471956319501</v>
      </c>
      <c r="F341" s="140">
        <f t="shared" ref="F341" si="225">C341-C329</f>
        <v>-135257</v>
      </c>
      <c r="G341" s="141">
        <f t="shared" ref="G341" si="226">F341/C329*100</f>
        <v>-4.7255315729528418</v>
      </c>
    </row>
    <row r="342" spans="1:7" ht="14.45" customHeight="1" x14ac:dyDescent="0.2">
      <c r="A342" s="153"/>
      <c r="B342" s="8">
        <v>45383</v>
      </c>
      <c r="C342" s="137">
        <v>2666500</v>
      </c>
      <c r="D342" s="39">
        <f t="shared" si="217"/>
        <v>-60503</v>
      </c>
      <c r="E342" s="139">
        <f t="shared" ref="E342" si="227">D342/C341*100</f>
        <v>-2.2186627590802064</v>
      </c>
      <c r="F342" s="140">
        <f t="shared" ref="F342" si="228">C342-C330</f>
        <v>-121870</v>
      </c>
      <c r="G342" s="141">
        <f t="shared" ref="G342" si="229">F342/C330*100</f>
        <v>-4.3706538228427361</v>
      </c>
    </row>
    <row r="343" spans="1:7" ht="14.45" customHeight="1" x14ac:dyDescent="0.2">
      <c r="A343" s="153"/>
      <c r="B343" s="8">
        <v>45413</v>
      </c>
      <c r="C343" s="137">
        <v>2607850</v>
      </c>
      <c r="D343" s="39">
        <f t="shared" si="217"/>
        <v>-58650</v>
      </c>
      <c r="E343" s="139">
        <f t="shared" ref="E343" si="230">D343/C342*100</f>
        <v>-2.1995124695293455</v>
      </c>
      <c r="F343" s="140">
        <f t="shared" ref="F343" si="231">C343-C331</f>
        <v>-131260</v>
      </c>
      <c r="G343" s="141">
        <f t="shared" ref="G343" si="232">F343/C331*100</f>
        <v>-4.7920674963765606</v>
      </c>
    </row>
    <row r="344" spans="1:7" ht="14.45" customHeight="1" thickBot="1" x14ac:dyDescent="0.25">
      <c r="A344" s="154"/>
      <c r="B344" s="144">
        <v>45444</v>
      </c>
      <c r="C344" s="145">
        <v>2561067</v>
      </c>
      <c r="D344" s="81">
        <f t="shared" si="217"/>
        <v>-46783</v>
      </c>
      <c r="E344" s="146">
        <f t="shared" ref="E344" si="233">D344/C343*100</f>
        <v>-1.793929865598098</v>
      </c>
      <c r="F344" s="147">
        <f t="shared" ref="F344" si="234">C344-C332</f>
        <v>-127775</v>
      </c>
      <c r="G344" s="148">
        <f t="shared" ref="G344" si="235">F344/C332*100</f>
        <v>-4.752045676168402</v>
      </c>
    </row>
    <row r="345" spans="1:7" ht="14.45" customHeight="1" thickTop="1" x14ac:dyDescent="0.2">
      <c r="A345" s="127"/>
      <c r="B345" s="37"/>
      <c r="C345" s="102"/>
      <c r="D345" s="49"/>
      <c r="E345" s="50"/>
      <c r="F345" s="49"/>
      <c r="G345" s="50"/>
    </row>
    <row r="346" spans="1:7" ht="14.45" customHeight="1" x14ac:dyDescent="0.2">
      <c r="A346" s="127"/>
      <c r="B346" s="37"/>
      <c r="C346" s="102"/>
      <c r="D346" s="49"/>
      <c r="E346" s="50"/>
      <c r="F346" s="49"/>
      <c r="G346" s="50"/>
    </row>
    <row r="347" spans="1:7" ht="14.45" customHeight="1" x14ac:dyDescent="0.2">
      <c r="A347" s="127"/>
      <c r="B347" s="37"/>
      <c r="C347" s="102"/>
      <c r="D347" s="49"/>
      <c r="E347" s="50"/>
      <c r="F347" s="49"/>
      <c r="G347" s="50"/>
    </row>
    <row r="348" spans="1:7" ht="14.45" customHeight="1" x14ac:dyDescent="0.2">
      <c r="A348" s="127"/>
      <c r="B348" s="37"/>
      <c r="C348" s="102"/>
      <c r="D348" s="49"/>
      <c r="E348" s="50"/>
      <c r="F348" s="49"/>
      <c r="G348" s="50"/>
    </row>
    <row r="349" spans="1:7" ht="14.45" customHeight="1" x14ac:dyDescent="0.2">
      <c r="A349" s="127"/>
      <c r="B349" s="47"/>
      <c r="C349" s="102"/>
      <c r="D349" s="49"/>
      <c r="E349" s="50"/>
      <c r="F349" s="49"/>
      <c r="G349" s="50"/>
    </row>
    <row r="350" spans="1:7" ht="14.45" customHeight="1" thickBot="1" x14ac:dyDescent="0.25">
      <c r="A350" s="128"/>
      <c r="B350" s="75"/>
      <c r="C350" s="76"/>
      <c r="D350" s="81"/>
      <c r="E350" s="116"/>
      <c r="F350" s="117"/>
      <c r="G350" s="116"/>
    </row>
    <row r="351" spans="1:7" ht="14.45" customHeight="1" thickTop="1" x14ac:dyDescent="0.2"/>
  </sheetData>
  <mergeCells count="30">
    <mergeCell ref="A231:A242"/>
    <mergeCell ref="A303:A314"/>
    <mergeCell ref="A291:A302"/>
    <mergeCell ref="A1:G1"/>
    <mergeCell ref="A111:A122"/>
    <mergeCell ref="A99:A110"/>
    <mergeCell ref="A51:A62"/>
    <mergeCell ref="A15:A26"/>
    <mergeCell ref="A3:A14"/>
    <mergeCell ref="A27:A38"/>
    <mergeCell ref="A39:A50"/>
    <mergeCell ref="A75:A86"/>
    <mergeCell ref="A63:A74"/>
    <mergeCell ref="A87:A98"/>
    <mergeCell ref="A339:A344"/>
    <mergeCell ref="A147:A158"/>
    <mergeCell ref="A207:A218"/>
    <mergeCell ref="A135:A146"/>
    <mergeCell ref="A123:A134"/>
    <mergeCell ref="A195:A206"/>
    <mergeCell ref="A327:A338"/>
    <mergeCell ref="A159:A170"/>
    <mergeCell ref="A183:A194"/>
    <mergeCell ref="A171:A182"/>
    <mergeCell ref="A315:A326"/>
    <mergeCell ref="A279:A290"/>
    <mergeCell ref="A219:A230"/>
    <mergeCell ref="A255:A266"/>
    <mergeCell ref="A243:A254"/>
    <mergeCell ref="A267:A278"/>
  </mergeCells>
  <phoneticPr fontId="0" type="noConversion"/>
  <printOptions horizontalCentered="1"/>
  <pageMargins left="0.74803149606299213" right="0.74803149606299213" top="0.74803149606299213" bottom="0.74803149606299213" header="0" footer="0"/>
  <pageSetup paperSize="9" scale="13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="200" zoomScaleNormal="200" workbookViewId="0">
      <selection activeCell="I9" sqref="I9"/>
    </sheetView>
  </sheetViews>
  <sheetFormatPr baseColWidth="10" defaultRowHeight="12.75" x14ac:dyDescent="0.2"/>
  <cols>
    <col min="1" max="1" width="5.140625" customWidth="1"/>
    <col min="2" max="2" width="7.28515625" bestFit="1" customWidth="1"/>
    <col min="3" max="3" width="10.5703125" bestFit="1" customWidth="1"/>
    <col min="4" max="4" width="12.140625" customWidth="1"/>
    <col min="5" max="5" width="5.28515625" bestFit="1" customWidth="1"/>
    <col min="6" max="6" width="12.28515625" customWidth="1"/>
    <col min="7" max="7" width="6.42578125" bestFit="1" customWidth="1"/>
  </cols>
  <sheetData>
    <row r="1" spans="1:10" ht="14.25" thickTop="1" thickBot="1" x14ac:dyDescent="0.25">
      <c r="A1" s="158" t="s">
        <v>105</v>
      </c>
      <c r="B1" s="159"/>
      <c r="C1" s="159"/>
      <c r="D1" s="159"/>
      <c r="E1" s="159"/>
      <c r="F1" s="159"/>
      <c r="G1" s="160"/>
    </row>
    <row r="2" spans="1:10" ht="29.25" customHeight="1" thickTop="1" thickBot="1" x14ac:dyDescent="0.25">
      <c r="A2" s="77" t="s">
        <v>0</v>
      </c>
      <c r="B2" s="78" t="s">
        <v>1</v>
      </c>
      <c r="C2" s="77" t="s">
        <v>2</v>
      </c>
      <c r="D2" s="79" t="s">
        <v>24</v>
      </c>
      <c r="E2" s="77" t="s">
        <v>3</v>
      </c>
      <c r="F2" s="79" t="s">
        <v>25</v>
      </c>
      <c r="G2" s="77" t="s">
        <v>3</v>
      </c>
    </row>
    <row r="3" spans="1:10" ht="13.5" thickTop="1" x14ac:dyDescent="0.2">
      <c r="A3" s="156">
        <v>2021</v>
      </c>
      <c r="B3" s="37">
        <v>44348</v>
      </c>
      <c r="C3" s="38">
        <v>3614339</v>
      </c>
      <c r="D3" s="121">
        <v>-166911</v>
      </c>
      <c r="E3" s="88">
        <v>-4.41</v>
      </c>
      <c r="F3" s="121">
        <v>-248544</v>
      </c>
      <c r="G3" s="88">
        <v>-6.434158114548123</v>
      </c>
    </row>
    <row r="4" spans="1:10" x14ac:dyDescent="0.2">
      <c r="A4" s="156"/>
      <c r="B4" s="37">
        <v>44378</v>
      </c>
      <c r="C4" s="38">
        <v>3416498</v>
      </c>
      <c r="D4" s="121">
        <f t="shared" ref="D4:D34" si="0">C4-C3</f>
        <v>-197841</v>
      </c>
      <c r="E4" s="88">
        <f t="shared" ref="E4:E31" si="1">D4/C3*100</f>
        <v>-5.4737809596720171</v>
      </c>
      <c r="F4" s="121">
        <v>-356536</v>
      </c>
      <c r="G4" s="88">
        <v>-9.4495835447016905</v>
      </c>
    </row>
    <row r="5" spans="1:10" x14ac:dyDescent="0.2">
      <c r="A5" s="156"/>
      <c r="B5" s="37">
        <v>44409</v>
      </c>
      <c r="C5" s="38">
        <v>3333915</v>
      </c>
      <c r="D5" s="118">
        <f t="shared" si="0"/>
        <v>-82583</v>
      </c>
      <c r="E5" s="40">
        <f t="shared" si="1"/>
        <v>-2.4171827409236006</v>
      </c>
      <c r="F5" s="118">
        <v>-468899</v>
      </c>
      <c r="G5" s="40">
        <v>-12.330316444611805</v>
      </c>
    </row>
    <row r="6" spans="1:10" x14ac:dyDescent="0.2">
      <c r="A6" s="156"/>
      <c r="B6" s="37">
        <v>44440</v>
      </c>
      <c r="C6" s="38">
        <v>3257802</v>
      </c>
      <c r="D6" s="118">
        <f t="shared" si="0"/>
        <v>-76113</v>
      </c>
      <c r="E6" s="40">
        <f t="shared" si="1"/>
        <v>-2.2829916179626655</v>
      </c>
      <c r="F6" s="118">
        <v>-518683</v>
      </c>
      <c r="G6" s="40">
        <v>-13.734544159449861</v>
      </c>
    </row>
    <row r="7" spans="1:10" x14ac:dyDescent="0.2">
      <c r="A7" s="156"/>
      <c r="B7" s="92">
        <v>44470</v>
      </c>
      <c r="C7" s="93">
        <v>3257068</v>
      </c>
      <c r="D7" s="122">
        <f t="shared" si="0"/>
        <v>-734</v>
      </c>
      <c r="E7" s="95">
        <f t="shared" si="1"/>
        <v>-2.2530528251870435E-2</v>
      </c>
      <c r="F7" s="122">
        <v>-568975</v>
      </c>
      <c r="G7" s="95">
        <v>-14.87</v>
      </c>
    </row>
    <row r="8" spans="1:10" x14ac:dyDescent="0.2">
      <c r="A8" s="156"/>
      <c r="B8" s="37">
        <v>44501</v>
      </c>
      <c r="C8" s="96">
        <v>3182687</v>
      </c>
      <c r="D8" s="118">
        <f t="shared" si="0"/>
        <v>-74381</v>
      </c>
      <c r="E8" s="40">
        <f t="shared" si="1"/>
        <v>-2.283679677550484</v>
      </c>
      <c r="F8" s="118">
        <v>668625</v>
      </c>
      <c r="G8" s="40">
        <v>17.36</v>
      </c>
    </row>
    <row r="9" spans="1:10" ht="13.5" thickBot="1" x14ac:dyDescent="0.25">
      <c r="A9" s="157"/>
      <c r="B9" s="75">
        <v>44531</v>
      </c>
      <c r="C9" s="76">
        <v>3105905</v>
      </c>
      <c r="D9" s="119">
        <f t="shared" si="0"/>
        <v>-76782</v>
      </c>
      <c r="E9" s="82">
        <f t="shared" si="1"/>
        <v>-2.4124898238500987</v>
      </c>
      <c r="F9" s="119">
        <v>-782232</v>
      </c>
      <c r="G9" s="82">
        <v>-20.118426896994627</v>
      </c>
      <c r="J9" s="129"/>
    </row>
    <row r="10" spans="1:10" ht="13.5" thickTop="1" x14ac:dyDescent="0.2">
      <c r="A10" s="152">
        <v>2022</v>
      </c>
      <c r="B10" s="33">
        <v>44562</v>
      </c>
      <c r="C10" s="34">
        <v>3123078</v>
      </c>
      <c r="D10" s="120">
        <f t="shared" si="0"/>
        <v>17173</v>
      </c>
      <c r="E10" s="36">
        <f t="shared" si="1"/>
        <v>0.5529145289376205</v>
      </c>
      <c r="F10" s="120">
        <v>-841275</v>
      </c>
      <c r="G10" s="36">
        <v>-21.220991168041799</v>
      </c>
    </row>
    <row r="11" spans="1:10" x14ac:dyDescent="0.2">
      <c r="A11" s="153"/>
      <c r="B11" s="85">
        <v>44593</v>
      </c>
      <c r="C11" s="102">
        <v>3111684</v>
      </c>
      <c r="D11" s="121">
        <f t="shared" si="0"/>
        <v>-11394</v>
      </c>
      <c r="E11" s="88">
        <f t="shared" si="1"/>
        <v>-0.36483238651099975</v>
      </c>
      <c r="F11" s="121">
        <v>-897105</v>
      </c>
      <c r="G11" s="88">
        <v>-22.378453942075772</v>
      </c>
    </row>
    <row r="12" spans="1:10" x14ac:dyDescent="0.2">
      <c r="A12" s="153"/>
      <c r="B12" s="85">
        <v>44621</v>
      </c>
      <c r="C12" s="102">
        <v>3108763</v>
      </c>
      <c r="D12" s="121">
        <f t="shared" si="0"/>
        <v>-2921</v>
      </c>
      <c r="E12" s="88">
        <f t="shared" si="1"/>
        <v>-9.3871999856026511E-2</v>
      </c>
      <c r="F12" s="121">
        <v>-840877</v>
      </c>
      <c r="G12" s="88">
        <v>-21.289965667757059</v>
      </c>
    </row>
    <row r="13" spans="1:10" x14ac:dyDescent="0.2">
      <c r="A13" s="153"/>
      <c r="B13" s="37">
        <v>44652</v>
      </c>
      <c r="C13" s="102">
        <v>3022503</v>
      </c>
      <c r="D13" s="118">
        <f t="shared" si="0"/>
        <v>-86260</v>
      </c>
      <c r="E13" s="88">
        <f t="shared" si="1"/>
        <v>-2.7747370899615058</v>
      </c>
      <c r="F13" s="121">
        <v>-888125</v>
      </c>
      <c r="G13" s="88">
        <v>-22.71054674594464</v>
      </c>
    </row>
    <row r="14" spans="1:10" x14ac:dyDescent="0.2">
      <c r="A14" s="153"/>
      <c r="B14" s="37">
        <v>44682</v>
      </c>
      <c r="C14" s="102">
        <v>2922991</v>
      </c>
      <c r="D14" s="118">
        <f t="shared" si="0"/>
        <v>-99512</v>
      </c>
      <c r="E14" s="88">
        <f t="shared" si="1"/>
        <v>-3.2923705948348108</v>
      </c>
      <c r="F14" s="121">
        <v>-858259</v>
      </c>
      <c r="G14" s="88">
        <v>-22.7</v>
      </c>
    </row>
    <row r="15" spans="1:10" x14ac:dyDescent="0.2">
      <c r="A15" s="153"/>
      <c r="B15" s="37">
        <v>44713</v>
      </c>
      <c r="C15" s="102">
        <v>2880582</v>
      </c>
      <c r="D15" s="118">
        <f t="shared" si="0"/>
        <v>-42409</v>
      </c>
      <c r="E15" s="88">
        <f t="shared" si="1"/>
        <v>-1.4508768586697667</v>
      </c>
      <c r="F15" s="121">
        <f t="shared" ref="F15:F31" si="2">C15-C3</f>
        <v>-733757</v>
      </c>
      <c r="G15" s="88">
        <f t="shared" ref="G15:G31" si="3">F15/C3*100</f>
        <v>-20.30127777167554</v>
      </c>
    </row>
    <row r="16" spans="1:10" x14ac:dyDescent="0.2">
      <c r="A16" s="153"/>
      <c r="B16" s="37">
        <v>44743</v>
      </c>
      <c r="C16" s="102">
        <v>2883812</v>
      </c>
      <c r="D16" s="118">
        <f t="shared" si="0"/>
        <v>3230</v>
      </c>
      <c r="E16" s="88">
        <f t="shared" si="1"/>
        <v>0.11213011814973503</v>
      </c>
      <c r="F16" s="121">
        <f t="shared" si="2"/>
        <v>-532686</v>
      </c>
      <c r="G16" s="88">
        <f t="shared" si="3"/>
        <v>-15.591579447726883</v>
      </c>
    </row>
    <row r="17" spans="1:7" x14ac:dyDescent="0.2">
      <c r="A17" s="153"/>
      <c r="B17" s="37">
        <v>44774</v>
      </c>
      <c r="C17" s="102">
        <v>2924240</v>
      </c>
      <c r="D17" s="118">
        <f t="shared" si="0"/>
        <v>40428</v>
      </c>
      <c r="E17" s="88">
        <f t="shared" si="1"/>
        <v>1.4018944369466526</v>
      </c>
      <c r="F17" s="121">
        <f t="shared" si="2"/>
        <v>-409675</v>
      </c>
      <c r="G17" s="88">
        <f t="shared" si="3"/>
        <v>-12.28810572555089</v>
      </c>
    </row>
    <row r="18" spans="1:7" x14ac:dyDescent="0.2">
      <c r="A18" s="153"/>
      <c r="B18" s="37">
        <v>44805</v>
      </c>
      <c r="C18" s="102">
        <v>2941919</v>
      </c>
      <c r="D18" s="118">
        <f t="shared" si="0"/>
        <v>17679</v>
      </c>
      <c r="E18" s="88">
        <f t="shared" si="1"/>
        <v>0.60456734057396111</v>
      </c>
      <c r="F18" s="121">
        <f t="shared" si="2"/>
        <v>-315883</v>
      </c>
      <c r="G18" s="88">
        <f t="shared" si="3"/>
        <v>-9.6962000760021638</v>
      </c>
    </row>
    <row r="19" spans="1:7" x14ac:dyDescent="0.2">
      <c r="A19" s="153"/>
      <c r="B19" s="37">
        <v>44835</v>
      </c>
      <c r="C19" s="102">
        <v>2914892</v>
      </c>
      <c r="D19" s="118">
        <f t="shared" si="0"/>
        <v>-27027</v>
      </c>
      <c r="E19" s="88">
        <f t="shared" si="1"/>
        <v>-0.91868606851514267</v>
      </c>
      <c r="F19" s="121">
        <f t="shared" si="2"/>
        <v>-342176</v>
      </c>
      <c r="G19" s="88">
        <f t="shared" si="3"/>
        <v>-10.505644954296319</v>
      </c>
    </row>
    <row r="20" spans="1:7" x14ac:dyDescent="0.2">
      <c r="A20" s="153"/>
      <c r="B20" s="47">
        <v>44866</v>
      </c>
      <c r="C20" s="102">
        <v>2881380</v>
      </c>
      <c r="D20" s="118">
        <f t="shared" si="0"/>
        <v>-33512</v>
      </c>
      <c r="E20" s="88">
        <f t="shared" si="1"/>
        <v>-1.1496823896048292</v>
      </c>
      <c r="F20" s="121">
        <f t="shared" si="2"/>
        <v>-301307</v>
      </c>
      <c r="G20" s="88">
        <f t="shared" si="3"/>
        <v>-9.4670635221119763</v>
      </c>
    </row>
    <row r="21" spans="1:7" ht="13.5" thickBot="1" x14ac:dyDescent="0.25">
      <c r="A21" s="154"/>
      <c r="B21" s="75">
        <v>44896</v>
      </c>
      <c r="C21" s="76">
        <v>2837653</v>
      </c>
      <c r="D21" s="124">
        <f t="shared" si="0"/>
        <v>-43727</v>
      </c>
      <c r="E21" s="116">
        <f t="shared" si="1"/>
        <v>-1.5175714414620771</v>
      </c>
      <c r="F21" s="124">
        <f t="shared" si="2"/>
        <v>-268252</v>
      </c>
      <c r="G21" s="116">
        <f t="shared" si="3"/>
        <v>-8.6368385382038415</v>
      </c>
    </row>
    <row r="22" spans="1:7" ht="13.5" thickTop="1" x14ac:dyDescent="0.2">
      <c r="A22" s="152">
        <v>2023</v>
      </c>
      <c r="B22" s="33">
        <v>44927</v>
      </c>
      <c r="C22" s="34">
        <v>2908397</v>
      </c>
      <c r="D22" s="120">
        <f t="shared" si="0"/>
        <v>70744</v>
      </c>
      <c r="E22" s="36">
        <f t="shared" si="1"/>
        <v>2.493046189932314</v>
      </c>
      <c r="F22" s="120">
        <f t="shared" si="2"/>
        <v>-214681</v>
      </c>
      <c r="G22" s="36">
        <f t="shared" si="3"/>
        <v>-6.8740197971360297</v>
      </c>
    </row>
    <row r="23" spans="1:7" x14ac:dyDescent="0.2">
      <c r="A23" s="153"/>
      <c r="B23" s="85">
        <v>44958</v>
      </c>
      <c r="C23" s="102">
        <v>2911015</v>
      </c>
      <c r="D23" s="123">
        <f t="shared" si="0"/>
        <v>2618</v>
      </c>
      <c r="E23" s="50">
        <f t="shared" si="1"/>
        <v>9.0015221443289897E-2</v>
      </c>
      <c r="F23" s="123">
        <f t="shared" si="2"/>
        <v>-200669</v>
      </c>
      <c r="G23" s="50">
        <f t="shared" si="3"/>
        <v>-6.448887483433408</v>
      </c>
    </row>
    <row r="24" spans="1:7" x14ac:dyDescent="0.2">
      <c r="A24" s="153"/>
      <c r="B24" s="85">
        <v>44986</v>
      </c>
      <c r="C24" s="102">
        <v>2862260</v>
      </c>
      <c r="D24" s="123">
        <f t="shared" si="0"/>
        <v>-48755</v>
      </c>
      <c r="E24" s="50">
        <f t="shared" si="1"/>
        <v>-1.6748453718033056</v>
      </c>
      <c r="F24" s="123">
        <f t="shared" si="2"/>
        <v>-246503</v>
      </c>
      <c r="G24" s="50">
        <f t="shared" si="3"/>
        <v>-7.9292953499510901</v>
      </c>
    </row>
    <row r="25" spans="1:7" x14ac:dyDescent="0.2">
      <c r="A25" s="153"/>
      <c r="B25" s="37">
        <v>45017</v>
      </c>
      <c r="C25" s="102">
        <v>2788370</v>
      </c>
      <c r="D25" s="123">
        <f t="shared" si="0"/>
        <v>-73890</v>
      </c>
      <c r="E25" s="50">
        <f t="shared" si="1"/>
        <v>-2.5815264860634604</v>
      </c>
      <c r="F25" s="123">
        <f t="shared" si="2"/>
        <v>-234133</v>
      </c>
      <c r="G25" s="50">
        <f t="shared" si="3"/>
        <v>-7.7463281260597592</v>
      </c>
    </row>
    <row r="26" spans="1:7" x14ac:dyDescent="0.2">
      <c r="A26" s="153"/>
      <c r="B26" s="37">
        <v>45047</v>
      </c>
      <c r="C26" s="102">
        <v>2739110</v>
      </c>
      <c r="D26" s="123">
        <f t="shared" si="0"/>
        <v>-49260</v>
      </c>
      <c r="E26" s="50">
        <f t="shared" si="1"/>
        <v>-1.7666235112269895</v>
      </c>
      <c r="F26" s="123">
        <f t="shared" si="2"/>
        <v>-183881</v>
      </c>
      <c r="G26" s="50">
        <f t="shared" si="3"/>
        <v>-6.2908507073747399</v>
      </c>
    </row>
    <row r="27" spans="1:7" x14ac:dyDescent="0.2">
      <c r="A27" s="153"/>
      <c r="B27" s="37">
        <v>45078</v>
      </c>
      <c r="C27" s="102">
        <v>2688842</v>
      </c>
      <c r="D27" s="123">
        <f t="shared" si="0"/>
        <v>-50268</v>
      </c>
      <c r="E27" s="50">
        <f t="shared" si="1"/>
        <v>-1.8351946435155944</v>
      </c>
      <c r="F27" s="123">
        <f t="shared" si="2"/>
        <v>-191740</v>
      </c>
      <c r="G27" s="50">
        <f t="shared" si="3"/>
        <v>-6.6562937628576444</v>
      </c>
    </row>
    <row r="28" spans="1:7" x14ac:dyDescent="0.2">
      <c r="A28" s="153"/>
      <c r="B28" s="37">
        <v>45108</v>
      </c>
      <c r="C28" s="102">
        <v>2677874</v>
      </c>
      <c r="D28" s="123">
        <f t="shared" si="0"/>
        <v>-10968</v>
      </c>
      <c r="E28" s="50">
        <f t="shared" si="1"/>
        <v>-0.40790793955167315</v>
      </c>
      <c r="F28" s="123">
        <f t="shared" si="2"/>
        <v>-205938</v>
      </c>
      <c r="G28" s="50">
        <f t="shared" si="3"/>
        <v>-7.141172864250513</v>
      </c>
    </row>
    <row r="29" spans="1:7" x14ac:dyDescent="0.2">
      <c r="A29" s="153"/>
      <c r="B29" s="37">
        <v>45139</v>
      </c>
      <c r="C29" s="102">
        <v>2702700</v>
      </c>
      <c r="D29" s="123">
        <f t="shared" si="0"/>
        <v>24826</v>
      </c>
      <c r="E29" s="50">
        <f t="shared" si="1"/>
        <v>0.92707871990989865</v>
      </c>
      <c r="F29" s="123">
        <f t="shared" si="2"/>
        <v>-221540</v>
      </c>
      <c r="G29" s="50">
        <f t="shared" si="3"/>
        <v>-7.5759855552211857</v>
      </c>
    </row>
    <row r="30" spans="1:7" x14ac:dyDescent="0.2">
      <c r="A30" s="153"/>
      <c r="B30" s="37">
        <v>45170</v>
      </c>
      <c r="C30" s="102">
        <v>2722468</v>
      </c>
      <c r="D30" s="123">
        <f t="shared" si="0"/>
        <v>19768</v>
      </c>
      <c r="E30" s="50">
        <f t="shared" si="1"/>
        <v>0.73141673141673147</v>
      </c>
      <c r="F30" s="123">
        <f t="shared" si="2"/>
        <v>-219451</v>
      </c>
      <c r="G30" s="50">
        <f t="shared" si="3"/>
        <v>-7.4594507870543003</v>
      </c>
    </row>
    <row r="31" spans="1:7" x14ac:dyDescent="0.2">
      <c r="A31" s="153"/>
      <c r="B31" s="37">
        <v>45200</v>
      </c>
      <c r="C31" s="38">
        <v>2759404</v>
      </c>
      <c r="D31" s="118">
        <f t="shared" si="0"/>
        <v>36936</v>
      </c>
      <c r="E31" s="88">
        <f t="shared" si="1"/>
        <v>1.3567101615152133</v>
      </c>
      <c r="F31" s="121">
        <f t="shared" si="2"/>
        <v>-155488</v>
      </c>
      <c r="G31" s="88">
        <f t="shared" si="3"/>
        <v>-5.3342628131676921</v>
      </c>
    </row>
    <row r="32" spans="1:7" x14ac:dyDescent="0.2">
      <c r="A32" s="153"/>
      <c r="B32" s="37">
        <v>45231</v>
      </c>
      <c r="C32" s="86">
        <v>2734831</v>
      </c>
      <c r="D32" s="121">
        <f t="shared" ref="D32" si="4">C32-C31</f>
        <v>-24573</v>
      </c>
      <c r="E32" s="88">
        <f t="shared" ref="E32" si="5">D32/C31*100</f>
        <v>-0.89051838730392507</v>
      </c>
      <c r="F32" s="121">
        <f t="shared" ref="F32" si="6">C32-C20</f>
        <v>-146549</v>
      </c>
      <c r="G32" s="88">
        <f t="shared" ref="G32" si="7">F32/C20*100</f>
        <v>-5.0860698692987389</v>
      </c>
    </row>
    <row r="33" spans="1:7" ht="13.5" thickBot="1" x14ac:dyDescent="0.25">
      <c r="A33" s="154"/>
      <c r="B33" s="75">
        <v>45261</v>
      </c>
      <c r="C33" s="125">
        <v>2707456</v>
      </c>
      <c r="D33" s="124">
        <f t="shared" si="0"/>
        <v>-27375</v>
      </c>
      <c r="E33" s="116">
        <f t="shared" ref="E33:E34" si="8">D33/C32*100</f>
        <v>-1.0009759286771285</v>
      </c>
      <c r="F33" s="124">
        <f t="shared" ref="F33:F34" si="9">C33-C21</f>
        <v>-130197</v>
      </c>
      <c r="G33" s="116">
        <f t="shared" ref="G33:G34" si="10">F33/C21*100</f>
        <v>-4.5881931300268217</v>
      </c>
    </row>
    <row r="34" spans="1:7" ht="13.5" thickTop="1" x14ac:dyDescent="0.2">
      <c r="A34" s="152">
        <v>2024</v>
      </c>
      <c r="B34" s="33">
        <v>45292</v>
      </c>
      <c r="C34" s="34">
        <v>2767860</v>
      </c>
      <c r="D34" s="130">
        <f t="shared" si="0"/>
        <v>60404</v>
      </c>
      <c r="E34" s="131">
        <f t="shared" si="8"/>
        <v>2.2310242530257187</v>
      </c>
      <c r="F34" s="130">
        <f t="shared" si="9"/>
        <v>-140537</v>
      </c>
      <c r="G34" s="131">
        <f t="shared" si="10"/>
        <v>-4.8321119847118528</v>
      </c>
    </row>
    <row r="35" spans="1:7" x14ac:dyDescent="0.2">
      <c r="A35" s="153"/>
      <c r="B35" s="37">
        <v>45323</v>
      </c>
      <c r="C35" s="38">
        <v>2760408</v>
      </c>
      <c r="D35" s="121">
        <f t="shared" ref="D35" si="11">C35-C34</f>
        <v>-7452</v>
      </c>
      <c r="E35" s="88">
        <f t="shared" ref="E35" si="12">D35/C34*100</f>
        <v>-0.26923327046888212</v>
      </c>
      <c r="F35" s="121">
        <f t="shared" ref="F35" si="13">C35-C23</f>
        <v>-150607</v>
      </c>
      <c r="G35" s="88">
        <f t="shared" ref="G35" si="14">F35/C23*100</f>
        <v>-5.1736937116435326</v>
      </c>
    </row>
    <row r="36" spans="1:7" x14ac:dyDescent="0.2">
      <c r="A36" s="153"/>
      <c r="B36" s="37">
        <v>45352</v>
      </c>
      <c r="C36" s="38">
        <v>2727003</v>
      </c>
      <c r="D36" s="121">
        <f t="shared" ref="D36" si="15">C36-C35</f>
        <v>-33405</v>
      </c>
      <c r="E36" s="88">
        <f t="shared" ref="E36" si="16">D36/C35*100</f>
        <v>-1.2101471956319501</v>
      </c>
      <c r="F36" s="121">
        <f t="shared" ref="F36" si="17">C36-C24</f>
        <v>-135257</v>
      </c>
      <c r="G36" s="88">
        <f t="shared" ref="G36" si="18">F36/C24*100</f>
        <v>-4.7255315729528418</v>
      </c>
    </row>
    <row r="37" spans="1:7" x14ac:dyDescent="0.2">
      <c r="A37" s="153"/>
      <c r="B37" s="37">
        <v>45383</v>
      </c>
      <c r="C37" s="86">
        <v>2666500</v>
      </c>
      <c r="D37" s="121">
        <f t="shared" ref="D37" si="19">C37-C36</f>
        <v>-60503</v>
      </c>
      <c r="E37" s="88">
        <f t="shared" ref="E37" si="20">D37/C36*100</f>
        <v>-2.2186627590802064</v>
      </c>
      <c r="F37" s="121">
        <f t="shared" ref="F37" si="21">C37-C25</f>
        <v>-121870</v>
      </c>
      <c r="G37" s="88">
        <f t="shared" ref="G37" si="22">F37/C25*100</f>
        <v>-4.3706538228427361</v>
      </c>
    </row>
    <row r="38" spans="1:7" x14ac:dyDescent="0.2">
      <c r="A38" s="153"/>
      <c r="B38" s="37">
        <v>45413</v>
      </c>
      <c r="C38" s="86">
        <v>2607850</v>
      </c>
      <c r="D38" s="121">
        <f t="shared" ref="D38" si="23">C38-C37</f>
        <v>-58650</v>
      </c>
      <c r="E38" s="88">
        <f t="shared" ref="E38" si="24">D38/C37*100</f>
        <v>-2.1995124695293455</v>
      </c>
      <c r="F38" s="121">
        <f t="shared" ref="F38" si="25">C38-C26</f>
        <v>-131260</v>
      </c>
      <c r="G38" s="88">
        <f t="shared" ref="G38" si="26">F38/C26*100</f>
        <v>-4.7920674963765606</v>
      </c>
    </row>
    <row r="39" spans="1:7" ht="13.5" thickBot="1" x14ac:dyDescent="0.25">
      <c r="A39" s="154"/>
      <c r="B39" s="75">
        <v>45444</v>
      </c>
      <c r="C39" s="125">
        <v>2561067</v>
      </c>
      <c r="D39" s="124">
        <f t="shared" ref="D39" si="27">C39-C38</f>
        <v>-46783</v>
      </c>
      <c r="E39" s="116">
        <f t="shared" ref="E39" si="28">D39/C38*100</f>
        <v>-1.793929865598098</v>
      </c>
      <c r="F39" s="124">
        <f t="shared" ref="F39" si="29">C39-C27</f>
        <v>-127775</v>
      </c>
      <c r="G39" s="116">
        <f t="shared" ref="G39" si="30">F39/C27*100</f>
        <v>-4.752045676168402</v>
      </c>
    </row>
    <row r="40" spans="1:7" ht="13.5" thickTop="1" x14ac:dyDescent="0.2"/>
  </sheetData>
  <mergeCells count="5">
    <mergeCell ref="A1:G1"/>
    <mergeCell ref="A10:A21"/>
    <mergeCell ref="A22:A33"/>
    <mergeCell ref="A3:A9"/>
    <mergeCell ref="A34:A39"/>
  </mergeCells>
  <printOptions horizontalCentered="1"/>
  <pageMargins left="0.70866141732283472" right="0.70866141732283472" top="0.70866141732283472" bottom="0.70866141732283472" header="0.31496062992125984" footer="0.31496062992125984"/>
  <pageSetup paperSize="9" scale="14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="220" zoomScaleNormal="220" workbookViewId="0">
      <selection sqref="A1:D1"/>
    </sheetView>
  </sheetViews>
  <sheetFormatPr baseColWidth="10" defaultColWidth="11.42578125" defaultRowHeight="12.75" x14ac:dyDescent="0.2"/>
  <cols>
    <col min="1" max="1" width="22.85546875" style="51" bestFit="1" customWidth="1"/>
    <col min="2" max="2" width="10.42578125" style="51" bestFit="1" customWidth="1"/>
    <col min="3" max="3" width="10.28515625" style="51" bestFit="1" customWidth="1"/>
    <col min="4" max="4" width="8.140625" style="51" customWidth="1"/>
    <col min="5" max="5" width="2.5703125" style="51" customWidth="1"/>
    <col min="6" max="16384" width="11.42578125" style="51"/>
  </cols>
  <sheetData>
    <row r="1" spans="1:4" x14ac:dyDescent="0.2">
      <c r="A1" s="165" t="s">
        <v>107</v>
      </c>
      <c r="B1" s="166"/>
      <c r="C1" s="166"/>
      <c r="D1" s="167"/>
    </row>
    <row r="2" spans="1:4" x14ac:dyDescent="0.2">
      <c r="A2" s="166"/>
      <c r="B2" s="166"/>
      <c r="C2" s="166"/>
      <c r="D2" s="166"/>
    </row>
    <row r="3" spans="1:4" x14ac:dyDescent="0.2">
      <c r="A3" s="165" t="s">
        <v>20</v>
      </c>
      <c r="B3" s="166"/>
      <c r="C3" s="166"/>
      <c r="D3" s="167"/>
    </row>
    <row r="4" spans="1:4" x14ac:dyDescent="0.2">
      <c r="A4" s="161" t="s">
        <v>5</v>
      </c>
      <c r="B4" s="161" t="s">
        <v>2</v>
      </c>
      <c r="C4" s="168" t="s">
        <v>6</v>
      </c>
      <c r="D4" s="169"/>
    </row>
    <row r="5" spans="1:4" x14ac:dyDescent="0.2">
      <c r="A5" s="161"/>
      <c r="B5" s="161"/>
      <c r="C5" s="70" t="s">
        <v>7</v>
      </c>
      <c r="D5" s="70" t="s">
        <v>8</v>
      </c>
    </row>
    <row r="6" spans="1:4" x14ac:dyDescent="0.2">
      <c r="A6" s="66" t="s">
        <v>9</v>
      </c>
      <c r="B6" s="67">
        <v>175136</v>
      </c>
      <c r="C6" s="112">
        <v>-3939</v>
      </c>
      <c r="D6" s="67">
        <v>-9355</v>
      </c>
    </row>
    <row r="7" spans="1:4" x14ac:dyDescent="0.2">
      <c r="A7" s="66" t="s">
        <v>103</v>
      </c>
      <c r="B7" s="67">
        <v>2385931</v>
      </c>
      <c r="C7" s="112">
        <v>-42844</v>
      </c>
      <c r="D7" s="67">
        <v>-118420</v>
      </c>
    </row>
    <row r="8" spans="1:4" x14ac:dyDescent="0.2">
      <c r="A8" s="68" t="s">
        <v>10</v>
      </c>
      <c r="B8" s="69">
        <f>SUM(B6:B7)</f>
        <v>2561067</v>
      </c>
      <c r="C8" s="108">
        <f t="shared" ref="C8:D8" si="0">SUM(C6:C7)</f>
        <v>-46783</v>
      </c>
      <c r="D8" s="69">
        <f t="shared" si="0"/>
        <v>-127775</v>
      </c>
    </row>
    <row r="9" spans="1:4" x14ac:dyDescent="0.2">
      <c r="A9" s="170"/>
      <c r="B9" s="170"/>
      <c r="C9" s="170"/>
      <c r="D9" s="170"/>
    </row>
    <row r="10" spans="1:4" x14ac:dyDescent="0.2">
      <c r="A10" s="165" t="s">
        <v>21</v>
      </c>
      <c r="B10" s="166"/>
      <c r="C10" s="166"/>
      <c r="D10" s="167"/>
    </row>
    <row r="11" spans="1:4" x14ac:dyDescent="0.2">
      <c r="A11" s="161" t="s">
        <v>11</v>
      </c>
      <c r="B11" s="161" t="s">
        <v>2</v>
      </c>
      <c r="C11" s="161" t="s">
        <v>6</v>
      </c>
      <c r="D11" s="161"/>
    </row>
    <row r="12" spans="1:4" x14ac:dyDescent="0.2">
      <c r="A12" s="161"/>
      <c r="B12" s="161"/>
      <c r="C12" s="70" t="s">
        <v>7</v>
      </c>
      <c r="D12" s="70" t="s">
        <v>8</v>
      </c>
    </row>
    <row r="13" spans="1:4" x14ac:dyDescent="0.2">
      <c r="A13" s="66" t="s">
        <v>12</v>
      </c>
      <c r="B13" s="113">
        <v>1014863</v>
      </c>
      <c r="C13" s="109">
        <v>-22103</v>
      </c>
      <c r="D13" s="72">
        <v>-49662</v>
      </c>
    </row>
    <row r="14" spans="1:4" x14ac:dyDescent="0.2">
      <c r="A14" s="66" t="s">
        <v>13</v>
      </c>
      <c r="B14" s="114">
        <v>1546204</v>
      </c>
      <c r="C14" s="110">
        <v>-24680</v>
      </c>
      <c r="D14" s="72">
        <v>-78113</v>
      </c>
    </row>
    <row r="15" spans="1:4" x14ac:dyDescent="0.2">
      <c r="A15" s="68" t="s">
        <v>10</v>
      </c>
      <c r="B15" s="111">
        <f>SUM(B13:B14)</f>
        <v>2561067</v>
      </c>
      <c r="C15" s="111">
        <f t="shared" ref="C15:D15" si="1">SUM(C13:C14)</f>
        <v>-46783</v>
      </c>
      <c r="D15" s="69">
        <f t="shared" si="1"/>
        <v>-127775</v>
      </c>
    </row>
    <row r="17" spans="1:6" x14ac:dyDescent="0.2">
      <c r="A17" s="162" t="s">
        <v>19</v>
      </c>
      <c r="B17" s="163"/>
      <c r="C17" s="163"/>
      <c r="D17" s="164"/>
    </row>
    <row r="18" spans="1:6" x14ac:dyDescent="0.2">
      <c r="A18" s="161" t="s">
        <v>14</v>
      </c>
      <c r="B18" s="161" t="s">
        <v>2</v>
      </c>
      <c r="C18" s="161" t="s">
        <v>6</v>
      </c>
      <c r="D18" s="161"/>
    </row>
    <row r="19" spans="1:6" x14ac:dyDescent="0.2">
      <c r="A19" s="161"/>
      <c r="B19" s="161"/>
      <c r="C19" s="70" t="s">
        <v>7</v>
      </c>
      <c r="D19" s="70" t="s">
        <v>8</v>
      </c>
    </row>
    <row r="20" spans="1:6" x14ac:dyDescent="0.2">
      <c r="A20" s="66" t="s">
        <v>76</v>
      </c>
      <c r="B20" s="67">
        <v>1831056</v>
      </c>
      <c r="C20" s="107">
        <v>-37025</v>
      </c>
      <c r="D20" s="67">
        <v>-81101</v>
      </c>
      <c r="E20" s="83"/>
      <c r="F20" s="150"/>
    </row>
    <row r="21" spans="1:6" x14ac:dyDescent="0.2">
      <c r="A21" s="66" t="s">
        <v>75</v>
      </c>
      <c r="B21" s="67">
        <v>200096</v>
      </c>
      <c r="C21" s="107">
        <v>-4388</v>
      </c>
      <c r="D21" s="67">
        <v>-13436</v>
      </c>
      <c r="E21" s="83"/>
      <c r="F21" s="150"/>
    </row>
    <row r="22" spans="1:6" x14ac:dyDescent="0.2">
      <c r="A22" s="66" t="s">
        <v>74</v>
      </c>
      <c r="B22" s="67">
        <v>198055</v>
      </c>
      <c r="C22" s="107">
        <v>-2954</v>
      </c>
      <c r="D22" s="67">
        <v>-10063</v>
      </c>
      <c r="E22" s="83"/>
      <c r="F22" s="150"/>
    </row>
    <row r="23" spans="1:6" x14ac:dyDescent="0.2">
      <c r="A23" s="66" t="s">
        <v>77</v>
      </c>
      <c r="B23" s="67">
        <v>240563</v>
      </c>
      <c r="C23" s="107">
        <v>-2149</v>
      </c>
      <c r="D23" s="67">
        <v>-7794</v>
      </c>
      <c r="E23" s="83"/>
      <c r="F23" s="150"/>
    </row>
    <row r="24" spans="1:6" x14ac:dyDescent="0.2">
      <c r="A24" s="66" t="s">
        <v>78</v>
      </c>
      <c r="B24" s="67">
        <v>91297</v>
      </c>
      <c r="C24" s="107">
        <v>-267</v>
      </c>
      <c r="D24" s="67">
        <v>-15381</v>
      </c>
      <c r="E24" s="83"/>
      <c r="F24" s="150"/>
    </row>
    <row r="25" spans="1:6" x14ac:dyDescent="0.2">
      <c r="A25" s="68" t="s">
        <v>10</v>
      </c>
      <c r="B25" s="69">
        <f>SUM(B20:B24)</f>
        <v>2561067</v>
      </c>
      <c r="C25" s="108">
        <f t="shared" ref="C25:D25" si="2">SUM(C20:C24)</f>
        <v>-46783</v>
      </c>
      <c r="D25" s="69">
        <f t="shared" si="2"/>
        <v>-127775</v>
      </c>
    </row>
    <row r="27" spans="1:6" x14ac:dyDescent="0.2">
      <c r="C27" s="126"/>
      <c r="D27" s="126"/>
    </row>
  </sheetData>
  <sortState ref="A20:D24">
    <sortCondition ref="C20:C24"/>
  </sortState>
  <mergeCells count="15">
    <mergeCell ref="A18:A19"/>
    <mergeCell ref="B18:B19"/>
    <mergeCell ref="C18:D18"/>
    <mergeCell ref="A17:D17"/>
    <mergeCell ref="A1:D1"/>
    <mergeCell ref="A4:A5"/>
    <mergeCell ref="B4:B5"/>
    <mergeCell ref="C4:D4"/>
    <mergeCell ref="A11:A12"/>
    <mergeCell ref="B11:B12"/>
    <mergeCell ref="C11:D11"/>
    <mergeCell ref="A3:D3"/>
    <mergeCell ref="A10:D10"/>
    <mergeCell ref="A9:D9"/>
    <mergeCell ref="A2:D2"/>
  </mergeCells>
  <printOptions horizontalCentered="1"/>
  <pageMargins left="0.59055118110236227" right="0.39370078740157483" top="0.78740157480314965" bottom="0.78740157480314965" header="0.31496062992125984" footer="0.31496062992125984"/>
  <pageSetup paperSize="9" scale="17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="220" zoomScaleNormal="220" workbookViewId="0">
      <selection activeCell="B15" sqref="B15"/>
    </sheetView>
  </sheetViews>
  <sheetFormatPr baseColWidth="10" defaultColWidth="11.42578125" defaultRowHeight="12.75" x14ac:dyDescent="0.2"/>
  <cols>
    <col min="1" max="1" width="20" style="51" bestFit="1" customWidth="1"/>
    <col min="2" max="2" width="10.140625" style="51" bestFit="1" customWidth="1"/>
    <col min="3" max="3" width="10" style="51" bestFit="1" customWidth="1"/>
    <col min="4" max="4" width="8.42578125" style="51" customWidth="1"/>
    <col min="5" max="5" width="4.85546875" style="51" customWidth="1"/>
    <col min="6" max="16384" width="11.42578125" style="51"/>
  </cols>
  <sheetData>
    <row r="1" spans="1:4" x14ac:dyDescent="0.2">
      <c r="A1" s="165" t="s">
        <v>108</v>
      </c>
      <c r="B1" s="166"/>
      <c r="C1" s="166"/>
      <c r="D1" s="167"/>
    </row>
    <row r="2" spans="1:4" ht="7.5" customHeight="1" x14ac:dyDescent="0.2"/>
    <row r="3" spans="1:4" x14ac:dyDescent="0.2">
      <c r="A3" s="173" t="s">
        <v>15</v>
      </c>
      <c r="B3" s="173" t="s">
        <v>2</v>
      </c>
      <c r="C3" s="171" t="s">
        <v>4</v>
      </c>
      <c r="D3" s="172"/>
    </row>
    <row r="4" spans="1:4" x14ac:dyDescent="0.2">
      <c r="A4" s="174"/>
      <c r="B4" s="174"/>
      <c r="C4" s="60" t="s">
        <v>7</v>
      </c>
      <c r="D4" s="60" t="s">
        <v>8</v>
      </c>
    </row>
    <row r="5" spans="1:4" x14ac:dyDescent="0.2">
      <c r="A5" s="63" t="s">
        <v>37</v>
      </c>
      <c r="B5" s="64">
        <v>10234</v>
      </c>
      <c r="C5" s="105">
        <v>260</v>
      </c>
      <c r="D5" s="64">
        <v>160</v>
      </c>
    </row>
    <row r="6" spans="1:4" x14ac:dyDescent="0.2">
      <c r="A6" s="63" t="s">
        <v>92</v>
      </c>
      <c r="B6" s="64">
        <v>106367</v>
      </c>
      <c r="C6" s="105">
        <v>-55</v>
      </c>
      <c r="D6" s="64">
        <v>988</v>
      </c>
    </row>
    <row r="7" spans="1:4" x14ac:dyDescent="0.2">
      <c r="A7" s="63" t="s">
        <v>38</v>
      </c>
      <c r="B7" s="64">
        <v>8321</v>
      </c>
      <c r="C7" s="105">
        <v>-212</v>
      </c>
      <c r="D7" s="64">
        <v>712</v>
      </c>
    </row>
    <row r="8" spans="1:4" x14ac:dyDescent="0.2">
      <c r="A8" s="63" t="s">
        <v>35</v>
      </c>
      <c r="B8" s="64">
        <v>12686</v>
      </c>
      <c r="C8" s="105">
        <v>-286</v>
      </c>
      <c r="D8" s="64">
        <v>-676</v>
      </c>
    </row>
    <row r="9" spans="1:4" x14ac:dyDescent="0.2">
      <c r="A9" s="63" t="s">
        <v>31</v>
      </c>
      <c r="B9" s="64">
        <v>26369</v>
      </c>
      <c r="C9" s="105">
        <v>-373</v>
      </c>
      <c r="D9" s="64">
        <v>-1955</v>
      </c>
    </row>
    <row r="10" spans="1:4" x14ac:dyDescent="0.2">
      <c r="A10" s="63" t="s">
        <v>36</v>
      </c>
      <c r="B10" s="64">
        <v>29012</v>
      </c>
      <c r="C10" s="105">
        <v>-767</v>
      </c>
      <c r="D10" s="64">
        <v>-253</v>
      </c>
    </row>
    <row r="11" spans="1:4" x14ac:dyDescent="0.2">
      <c r="A11" s="63" t="s">
        <v>34</v>
      </c>
      <c r="B11" s="64">
        <v>29600</v>
      </c>
      <c r="C11" s="105">
        <v>-1002</v>
      </c>
      <c r="D11" s="64">
        <v>-666</v>
      </c>
    </row>
    <row r="12" spans="1:4" x14ac:dyDescent="0.2">
      <c r="A12" s="63" t="s">
        <v>91</v>
      </c>
      <c r="B12" s="64">
        <v>78825</v>
      </c>
      <c r="C12" s="105">
        <v>-1027</v>
      </c>
      <c r="D12" s="64">
        <v>-6400</v>
      </c>
    </row>
    <row r="13" spans="1:4" x14ac:dyDescent="0.2">
      <c r="A13" s="63" t="s">
        <v>89</v>
      </c>
      <c r="B13" s="64">
        <v>50016</v>
      </c>
      <c r="C13" s="105">
        <v>-1150</v>
      </c>
      <c r="D13" s="64">
        <v>-2860</v>
      </c>
    </row>
    <row r="14" spans="1:4" x14ac:dyDescent="0.2">
      <c r="A14" s="63" t="s">
        <v>26</v>
      </c>
      <c r="B14" s="64">
        <v>164460</v>
      </c>
      <c r="C14" s="105">
        <v>-1604</v>
      </c>
      <c r="D14" s="64">
        <v>-9559</v>
      </c>
    </row>
    <row r="15" spans="1:4" x14ac:dyDescent="0.2">
      <c r="A15" s="63" t="s">
        <v>33</v>
      </c>
      <c r="B15" s="64">
        <v>52984</v>
      </c>
      <c r="C15" s="105">
        <v>-1740</v>
      </c>
      <c r="D15" s="64">
        <v>-2833</v>
      </c>
    </row>
    <row r="16" spans="1:4" x14ac:dyDescent="0.2">
      <c r="A16" s="63" t="s">
        <v>32</v>
      </c>
      <c r="B16" s="64">
        <v>71834</v>
      </c>
      <c r="C16" s="105">
        <v>-1920</v>
      </c>
      <c r="D16" s="64">
        <v>-5414</v>
      </c>
    </row>
    <row r="17" spans="1:4" x14ac:dyDescent="0.2">
      <c r="A17" s="63" t="s">
        <v>28</v>
      </c>
      <c r="B17" s="64">
        <v>123094</v>
      </c>
      <c r="C17" s="105">
        <v>-3749</v>
      </c>
      <c r="D17" s="64">
        <v>-4058</v>
      </c>
    </row>
    <row r="18" spans="1:4" x14ac:dyDescent="0.2">
      <c r="A18" s="63" t="s">
        <v>30</v>
      </c>
      <c r="B18" s="64">
        <v>117938</v>
      </c>
      <c r="C18" s="105">
        <v>-4098</v>
      </c>
      <c r="D18" s="64">
        <v>-11086</v>
      </c>
    </row>
    <row r="19" spans="1:4" x14ac:dyDescent="0.2">
      <c r="A19" s="63" t="s">
        <v>90</v>
      </c>
      <c r="B19" s="64">
        <v>100782</v>
      </c>
      <c r="C19" s="105">
        <v>-4686</v>
      </c>
      <c r="D19" s="65">
        <v>-5903</v>
      </c>
    </row>
    <row r="20" spans="1:4" x14ac:dyDescent="0.2">
      <c r="A20" s="63" t="s">
        <v>29</v>
      </c>
      <c r="B20" s="64">
        <v>288164</v>
      </c>
      <c r="C20" s="105">
        <v>-4883</v>
      </c>
      <c r="D20" s="64">
        <v>-14493</v>
      </c>
    </row>
    <row r="21" spans="1:4" x14ac:dyDescent="0.2">
      <c r="A21" s="63" t="s">
        <v>39</v>
      </c>
      <c r="B21" s="64">
        <v>311167</v>
      </c>
      <c r="C21" s="105">
        <v>-4929</v>
      </c>
      <c r="D21" s="64">
        <v>-14410</v>
      </c>
    </row>
    <row r="22" spans="1:4" x14ac:dyDescent="0.2">
      <c r="A22" s="63" t="s">
        <v>27</v>
      </c>
      <c r="B22" s="64">
        <v>324966</v>
      </c>
      <c r="C22" s="105">
        <v>-5816</v>
      </c>
      <c r="D22" s="64">
        <v>-4778</v>
      </c>
    </row>
    <row r="23" spans="1:4" x14ac:dyDescent="0.2">
      <c r="A23" s="63" t="s">
        <v>88</v>
      </c>
      <c r="B23" s="64">
        <v>654248</v>
      </c>
      <c r="C23" s="105">
        <v>-8746</v>
      </c>
      <c r="D23" s="64">
        <v>-44291</v>
      </c>
    </row>
    <row r="24" spans="1:4" x14ac:dyDescent="0.2">
      <c r="A24" s="61" t="s">
        <v>10</v>
      </c>
      <c r="B24" s="62">
        <f>SUM(B5:B23)</f>
        <v>2561067</v>
      </c>
      <c r="C24" s="106">
        <f>SUM(C5:C23)</f>
        <v>-46783</v>
      </c>
      <c r="D24" s="62">
        <f>SUM(D5:D23)</f>
        <v>-127775</v>
      </c>
    </row>
  </sheetData>
  <sortState ref="A5:D23">
    <sortCondition descending="1" ref="C5:C23"/>
  </sortState>
  <mergeCells count="4">
    <mergeCell ref="A1:D1"/>
    <mergeCell ref="C3:D3"/>
    <mergeCell ref="A3:A4"/>
    <mergeCell ref="B3:B4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18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zoomScale="220" zoomScaleNormal="220" workbookViewId="0">
      <selection activeCell="A25" sqref="A25"/>
    </sheetView>
  </sheetViews>
  <sheetFormatPr baseColWidth="10" defaultColWidth="11.42578125" defaultRowHeight="12.75" x14ac:dyDescent="0.2"/>
  <cols>
    <col min="1" max="1" width="18.7109375" style="52" bestFit="1" customWidth="1"/>
    <col min="2" max="2" width="10.140625" style="52" bestFit="1" customWidth="1"/>
    <col min="3" max="3" width="10" style="52" bestFit="1" customWidth="1"/>
    <col min="4" max="4" width="8.28515625" style="52" customWidth="1"/>
    <col min="5" max="5" width="2.85546875" style="52" customWidth="1"/>
    <col min="6" max="16384" width="11.42578125" style="52"/>
  </cols>
  <sheetData>
    <row r="1" spans="1:4" s="71" customFormat="1" ht="12.75" customHeight="1" x14ac:dyDescent="0.2">
      <c r="A1" s="175" t="s">
        <v>109</v>
      </c>
      <c r="B1" s="176"/>
      <c r="C1" s="176"/>
      <c r="D1" s="177"/>
    </row>
    <row r="2" spans="1:4" ht="12.75" customHeight="1" x14ac:dyDescent="0.2">
      <c r="A2" s="178" t="s">
        <v>16</v>
      </c>
      <c r="B2" s="178" t="s">
        <v>2</v>
      </c>
      <c r="C2" s="178" t="s">
        <v>6</v>
      </c>
      <c r="D2" s="178"/>
    </row>
    <row r="3" spans="1:4" ht="12.75" customHeight="1" x14ac:dyDescent="0.2">
      <c r="A3" s="178"/>
      <c r="B3" s="178"/>
      <c r="C3" s="53" t="s">
        <v>7</v>
      </c>
      <c r="D3" s="53" t="s">
        <v>8</v>
      </c>
    </row>
    <row r="4" spans="1:4" ht="12.75" customHeight="1" x14ac:dyDescent="0.2">
      <c r="A4" s="58" t="s">
        <v>54</v>
      </c>
      <c r="B4" s="59">
        <v>35037</v>
      </c>
      <c r="C4" s="103">
        <v>614</v>
      </c>
      <c r="D4" s="59">
        <v>-4244</v>
      </c>
    </row>
    <row r="5" spans="1:4" ht="12.75" customHeight="1" x14ac:dyDescent="0.2">
      <c r="A5" s="58" t="s">
        <v>37</v>
      </c>
      <c r="B5" s="59">
        <v>10234</v>
      </c>
      <c r="C5" s="103">
        <v>260</v>
      </c>
      <c r="D5" s="59">
        <v>160</v>
      </c>
    </row>
    <row r="6" spans="1:4" ht="12.75" customHeight="1" x14ac:dyDescent="0.2">
      <c r="A6" s="58" t="s">
        <v>58</v>
      </c>
      <c r="B6" s="59">
        <v>28206</v>
      </c>
      <c r="C6" s="103">
        <v>92</v>
      </c>
      <c r="D6" s="59">
        <v>616</v>
      </c>
    </row>
    <row r="7" spans="1:4" ht="12.75" customHeight="1" x14ac:dyDescent="0.2">
      <c r="A7" s="58" t="s">
        <v>48</v>
      </c>
      <c r="B7" s="59">
        <v>60247</v>
      </c>
      <c r="C7" s="103">
        <v>20</v>
      </c>
      <c r="D7" s="59">
        <v>1002</v>
      </c>
    </row>
    <row r="8" spans="1:4" ht="12.75" customHeight="1" x14ac:dyDescent="0.2">
      <c r="A8" s="58" t="s">
        <v>72</v>
      </c>
      <c r="B8" s="59">
        <v>4230</v>
      </c>
      <c r="C8" s="103">
        <v>-100</v>
      </c>
      <c r="D8" s="59">
        <v>-316</v>
      </c>
    </row>
    <row r="9" spans="1:4" ht="12.75" customHeight="1" x14ac:dyDescent="0.2">
      <c r="A9" s="58" t="s">
        <v>86</v>
      </c>
      <c r="B9" s="59">
        <v>17914</v>
      </c>
      <c r="C9" s="103">
        <v>-167</v>
      </c>
      <c r="D9" s="59">
        <v>-630</v>
      </c>
    </row>
    <row r="10" spans="1:4" ht="12.75" customHeight="1" x14ac:dyDescent="0.2">
      <c r="A10" s="58" t="s">
        <v>73</v>
      </c>
      <c r="B10" s="59">
        <v>2365</v>
      </c>
      <c r="C10" s="103">
        <v>-200</v>
      </c>
      <c r="D10" s="59">
        <v>-215</v>
      </c>
    </row>
    <row r="11" spans="1:4" ht="12.75" customHeight="1" x14ac:dyDescent="0.2">
      <c r="A11" s="58" t="s">
        <v>38</v>
      </c>
      <c r="B11" s="59">
        <v>8321</v>
      </c>
      <c r="C11" s="103">
        <v>-212</v>
      </c>
      <c r="D11" s="59">
        <v>712</v>
      </c>
    </row>
    <row r="12" spans="1:4" ht="12.75" customHeight="1" x14ac:dyDescent="0.2">
      <c r="A12" s="58" t="s">
        <v>69</v>
      </c>
      <c r="B12" s="59">
        <v>6667</v>
      </c>
      <c r="C12" s="103">
        <v>-216</v>
      </c>
      <c r="D12" s="59">
        <v>-228</v>
      </c>
    </row>
    <row r="13" spans="1:4" ht="12.75" customHeight="1" x14ac:dyDescent="0.2">
      <c r="A13" s="58" t="s">
        <v>71</v>
      </c>
      <c r="B13" s="59">
        <v>4658</v>
      </c>
      <c r="C13" s="103">
        <v>-225</v>
      </c>
      <c r="D13" s="59">
        <v>-467</v>
      </c>
    </row>
    <row r="14" spans="1:4" ht="12.75" customHeight="1" x14ac:dyDescent="0.2">
      <c r="A14" s="58" t="s">
        <v>82</v>
      </c>
      <c r="B14" s="59">
        <v>57511</v>
      </c>
      <c r="C14" s="103">
        <v>-273</v>
      </c>
      <c r="D14" s="59">
        <v>-4175</v>
      </c>
    </row>
    <row r="15" spans="1:4" ht="12.75" customHeight="1" x14ac:dyDescent="0.2">
      <c r="A15" s="58" t="s">
        <v>35</v>
      </c>
      <c r="B15" s="59">
        <v>12686</v>
      </c>
      <c r="C15" s="103">
        <v>-286</v>
      </c>
      <c r="D15" s="59">
        <v>-676</v>
      </c>
    </row>
    <row r="16" spans="1:4" ht="12.75" customHeight="1" x14ac:dyDescent="0.2">
      <c r="A16" s="58" t="s">
        <v>70</v>
      </c>
      <c r="B16" s="59">
        <v>5864</v>
      </c>
      <c r="C16" s="103">
        <v>-314</v>
      </c>
      <c r="D16" s="59">
        <v>-458</v>
      </c>
    </row>
    <row r="17" spans="1:4" ht="12.75" customHeight="1" x14ac:dyDescent="0.2">
      <c r="A17" s="58" t="s">
        <v>68</v>
      </c>
      <c r="B17" s="59">
        <v>8060</v>
      </c>
      <c r="C17" s="103">
        <v>-338</v>
      </c>
      <c r="D17" s="59">
        <v>-549</v>
      </c>
    </row>
    <row r="18" spans="1:4" ht="12.75" customHeight="1" x14ac:dyDescent="0.2">
      <c r="A18" s="58" t="s">
        <v>61</v>
      </c>
      <c r="B18" s="59">
        <v>15743</v>
      </c>
      <c r="C18" s="103">
        <v>-342</v>
      </c>
      <c r="D18" s="59">
        <v>-605</v>
      </c>
    </row>
    <row r="19" spans="1:4" ht="12.75" customHeight="1" x14ac:dyDescent="0.2">
      <c r="A19" s="58" t="s">
        <v>31</v>
      </c>
      <c r="B19" s="59">
        <v>26369</v>
      </c>
      <c r="C19" s="103">
        <v>-373</v>
      </c>
      <c r="D19" s="59">
        <v>-1955</v>
      </c>
    </row>
    <row r="20" spans="1:4" ht="12.75" customHeight="1" x14ac:dyDescent="0.2">
      <c r="A20" s="58" t="s">
        <v>64</v>
      </c>
      <c r="B20" s="59">
        <v>14159</v>
      </c>
      <c r="C20" s="103">
        <v>-386</v>
      </c>
      <c r="D20" s="59">
        <v>-941</v>
      </c>
    </row>
    <row r="21" spans="1:4" ht="12.75" customHeight="1" x14ac:dyDescent="0.2">
      <c r="A21" s="58" t="s">
        <v>67</v>
      </c>
      <c r="B21" s="59">
        <v>9129</v>
      </c>
      <c r="C21" s="103">
        <v>-399</v>
      </c>
      <c r="D21" s="59">
        <v>-99</v>
      </c>
    </row>
    <row r="22" spans="1:4" ht="12.75" customHeight="1" x14ac:dyDescent="0.2">
      <c r="A22" s="58" t="s">
        <v>65</v>
      </c>
      <c r="B22" s="59">
        <v>11135</v>
      </c>
      <c r="C22" s="103">
        <v>-453</v>
      </c>
      <c r="D22" s="59">
        <v>-1047</v>
      </c>
    </row>
    <row r="23" spans="1:4" ht="12.75" customHeight="1" x14ac:dyDescent="0.2">
      <c r="A23" s="58" t="s">
        <v>46</v>
      </c>
      <c r="B23" s="59">
        <v>72355</v>
      </c>
      <c r="C23" s="103">
        <v>-496</v>
      </c>
      <c r="D23" s="59">
        <v>-3633</v>
      </c>
    </row>
    <row r="24" spans="1:4" ht="12.75" customHeight="1" x14ac:dyDescent="0.2">
      <c r="A24" s="58" t="s">
        <v>84</v>
      </c>
      <c r="B24" s="59">
        <v>8098</v>
      </c>
      <c r="C24" s="103">
        <v>-507</v>
      </c>
      <c r="D24" s="59">
        <v>-377</v>
      </c>
    </row>
    <row r="25" spans="1:4" ht="12.75" customHeight="1" x14ac:dyDescent="0.2">
      <c r="A25" s="58" t="s">
        <v>83</v>
      </c>
      <c r="B25" s="59">
        <v>49315</v>
      </c>
      <c r="C25" s="103">
        <v>-521</v>
      </c>
      <c r="D25" s="59">
        <v>-3898</v>
      </c>
    </row>
    <row r="26" spans="1:4" ht="12.75" customHeight="1" x14ac:dyDescent="0.2">
      <c r="A26" s="58" t="s">
        <v>66</v>
      </c>
      <c r="B26" s="59">
        <v>12276</v>
      </c>
      <c r="C26" s="103">
        <v>-531</v>
      </c>
      <c r="D26" s="59">
        <v>-174</v>
      </c>
    </row>
    <row r="27" spans="1:4" ht="12.75" customHeight="1" x14ac:dyDescent="0.2">
      <c r="A27" s="58" t="s">
        <v>79</v>
      </c>
      <c r="B27" s="59">
        <v>39653</v>
      </c>
      <c r="C27" s="103">
        <v>-539</v>
      </c>
      <c r="D27" s="59">
        <v>-4357</v>
      </c>
    </row>
    <row r="28" spans="1:4" ht="12.75" customHeight="1" x14ac:dyDescent="0.2">
      <c r="A28" s="58" t="s">
        <v>63</v>
      </c>
      <c r="B28" s="59">
        <v>13054</v>
      </c>
      <c r="C28" s="103">
        <v>-592</v>
      </c>
      <c r="D28" s="59">
        <v>-705</v>
      </c>
    </row>
    <row r="29" spans="1:4" ht="12.75" customHeight="1" x14ac:dyDescent="0.2">
      <c r="A29" s="58" t="s">
        <v>62</v>
      </c>
      <c r="B29" s="59">
        <v>16507</v>
      </c>
      <c r="C29" s="103">
        <v>-597</v>
      </c>
      <c r="D29" s="59">
        <v>-596</v>
      </c>
    </row>
    <row r="30" spans="1:4" ht="12.75" customHeight="1" x14ac:dyDescent="0.2">
      <c r="A30" s="58" t="s">
        <v>59</v>
      </c>
      <c r="B30" s="59">
        <v>22611</v>
      </c>
      <c r="C30" s="103">
        <v>-622</v>
      </c>
      <c r="D30" s="59">
        <v>-1268</v>
      </c>
    </row>
    <row r="31" spans="1:4" ht="12.75" customHeight="1" x14ac:dyDescent="0.2">
      <c r="A31" s="58" t="s">
        <v>56</v>
      </c>
      <c r="B31" s="59">
        <v>28596</v>
      </c>
      <c r="C31" s="103">
        <v>-717</v>
      </c>
      <c r="D31" s="59">
        <v>-424</v>
      </c>
    </row>
    <row r="32" spans="1:4" ht="12.75" customHeight="1" x14ac:dyDescent="0.2">
      <c r="A32" s="58" t="s">
        <v>53</v>
      </c>
      <c r="B32" s="59">
        <v>37935</v>
      </c>
      <c r="C32" s="103">
        <v>-719</v>
      </c>
      <c r="D32" s="59">
        <v>-528</v>
      </c>
    </row>
    <row r="33" spans="1:4" ht="12.75" customHeight="1" x14ac:dyDescent="0.2">
      <c r="A33" s="58" t="s">
        <v>44</v>
      </c>
      <c r="B33" s="59">
        <v>79001</v>
      </c>
      <c r="C33" s="103">
        <v>-750</v>
      </c>
      <c r="D33" s="59">
        <v>-4065</v>
      </c>
    </row>
    <row r="34" spans="1:4" ht="12.75" customHeight="1" x14ac:dyDescent="0.2">
      <c r="A34" s="58" t="s">
        <v>57</v>
      </c>
      <c r="B34" s="59">
        <v>29012</v>
      </c>
      <c r="C34" s="103">
        <v>-767</v>
      </c>
      <c r="D34" s="59">
        <v>-253</v>
      </c>
    </row>
    <row r="35" spans="1:4" ht="12.75" customHeight="1" x14ac:dyDescent="0.2">
      <c r="A35" s="58" t="s">
        <v>60</v>
      </c>
      <c r="B35" s="59">
        <v>21593</v>
      </c>
      <c r="C35" s="103">
        <v>-817</v>
      </c>
      <c r="D35" s="59">
        <v>-1598</v>
      </c>
    </row>
    <row r="36" spans="1:4" ht="12.75" customHeight="1" x14ac:dyDescent="0.2">
      <c r="A36" s="58" t="s">
        <v>52</v>
      </c>
      <c r="B36" s="59">
        <v>39119</v>
      </c>
      <c r="C36" s="103">
        <v>-834</v>
      </c>
      <c r="D36" s="59">
        <v>-2316</v>
      </c>
    </row>
    <row r="37" spans="1:4" ht="12.75" customHeight="1" x14ac:dyDescent="0.2">
      <c r="A37" s="58" t="s">
        <v>94</v>
      </c>
      <c r="B37" s="59">
        <v>85459</v>
      </c>
      <c r="C37" s="103">
        <v>-854</v>
      </c>
      <c r="D37" s="59">
        <v>-5494</v>
      </c>
    </row>
    <row r="38" spans="1:4" ht="12.75" customHeight="1" x14ac:dyDescent="0.2">
      <c r="A38" s="58" t="s">
        <v>55</v>
      </c>
      <c r="B38" s="59">
        <v>33241</v>
      </c>
      <c r="C38" s="103">
        <v>-874</v>
      </c>
      <c r="D38" s="59">
        <v>-1283</v>
      </c>
    </row>
    <row r="39" spans="1:4" ht="12.75" customHeight="1" x14ac:dyDescent="0.2">
      <c r="A39" s="58" t="s">
        <v>87</v>
      </c>
      <c r="B39" s="59">
        <v>24101</v>
      </c>
      <c r="C39" s="103">
        <v>-954</v>
      </c>
      <c r="D39" s="59">
        <v>-2088</v>
      </c>
    </row>
    <row r="40" spans="1:4" ht="12.75" customHeight="1" x14ac:dyDescent="0.2">
      <c r="A40" s="58" t="s">
        <v>49</v>
      </c>
      <c r="B40" s="59">
        <v>47733</v>
      </c>
      <c r="C40" s="103">
        <v>-966</v>
      </c>
      <c r="D40" s="59">
        <v>-3326</v>
      </c>
    </row>
    <row r="41" spans="1:4" ht="12.75" customHeight="1" x14ac:dyDescent="0.2">
      <c r="A41" s="58" t="s">
        <v>34</v>
      </c>
      <c r="B41" s="59">
        <v>29600</v>
      </c>
      <c r="C41" s="103">
        <v>-1002</v>
      </c>
      <c r="D41" s="59">
        <v>-666</v>
      </c>
    </row>
    <row r="42" spans="1:4" ht="12.75" customHeight="1" x14ac:dyDescent="0.2">
      <c r="A42" s="58" t="s">
        <v>93</v>
      </c>
      <c r="B42" s="59">
        <v>34126</v>
      </c>
      <c r="C42" s="103">
        <v>-1003</v>
      </c>
      <c r="D42" s="59">
        <v>-612</v>
      </c>
    </row>
    <row r="43" spans="1:4" ht="12.75" customHeight="1" x14ac:dyDescent="0.2">
      <c r="A43" s="58" t="s">
        <v>45</v>
      </c>
      <c r="B43" s="59">
        <v>78825</v>
      </c>
      <c r="C43" s="103">
        <v>-1027</v>
      </c>
      <c r="D43" s="59">
        <v>-6400</v>
      </c>
    </row>
    <row r="44" spans="1:4" ht="12.75" customHeight="1" x14ac:dyDescent="0.2">
      <c r="A44" s="58" t="s">
        <v>85</v>
      </c>
      <c r="B44" s="59">
        <v>20583</v>
      </c>
      <c r="C44" s="103">
        <v>-1096</v>
      </c>
      <c r="D44" s="59">
        <v>-938</v>
      </c>
    </row>
    <row r="45" spans="1:4" ht="12.75" customHeight="1" x14ac:dyDescent="0.2">
      <c r="A45" s="58" t="s">
        <v>51</v>
      </c>
      <c r="B45" s="59">
        <v>45837</v>
      </c>
      <c r="C45" s="103">
        <v>-1323</v>
      </c>
      <c r="D45" s="59">
        <v>-1234</v>
      </c>
    </row>
    <row r="46" spans="1:4" ht="12.75" customHeight="1" x14ac:dyDescent="0.2">
      <c r="A46" s="58" t="s">
        <v>95</v>
      </c>
      <c r="B46" s="59">
        <v>46933</v>
      </c>
      <c r="C46" s="103">
        <v>-1564</v>
      </c>
      <c r="D46" s="59">
        <v>-4900</v>
      </c>
    </row>
    <row r="47" spans="1:4" ht="12.75" customHeight="1" x14ac:dyDescent="0.2">
      <c r="A47" s="58" t="s">
        <v>43</v>
      </c>
      <c r="B47" s="59">
        <v>151770</v>
      </c>
      <c r="C47" s="103">
        <v>-1592</v>
      </c>
      <c r="D47" s="59">
        <v>-7200</v>
      </c>
    </row>
    <row r="48" spans="1:4" ht="12.75" customHeight="1" x14ac:dyDescent="0.2">
      <c r="A48" s="58" t="s">
        <v>42</v>
      </c>
      <c r="B48" s="59">
        <v>158247</v>
      </c>
      <c r="C48" s="103">
        <v>-1635</v>
      </c>
      <c r="D48" s="59">
        <v>-10893</v>
      </c>
    </row>
    <row r="49" spans="1:4" ht="12.75" customHeight="1" x14ac:dyDescent="0.2">
      <c r="A49" s="58" t="s">
        <v>50</v>
      </c>
      <c r="B49" s="59">
        <v>45711</v>
      </c>
      <c r="C49" s="103">
        <v>-1695</v>
      </c>
      <c r="D49" s="59">
        <v>-4198</v>
      </c>
    </row>
    <row r="50" spans="1:4" ht="12.75" customHeight="1" x14ac:dyDescent="0.2">
      <c r="A50" s="58" t="s">
        <v>47</v>
      </c>
      <c r="B50" s="59">
        <v>52984</v>
      </c>
      <c r="C50" s="103">
        <v>-1740</v>
      </c>
      <c r="D50" s="59">
        <v>-2833</v>
      </c>
    </row>
    <row r="51" spans="1:4" ht="12.75" customHeight="1" x14ac:dyDescent="0.2">
      <c r="A51" s="58" t="s">
        <v>96</v>
      </c>
      <c r="B51" s="59">
        <v>125271</v>
      </c>
      <c r="C51" s="103">
        <v>-2334</v>
      </c>
      <c r="D51" s="59">
        <v>-6598</v>
      </c>
    </row>
    <row r="52" spans="1:4" ht="12.75" customHeight="1" x14ac:dyDescent="0.2">
      <c r="A52" s="58" t="s">
        <v>80</v>
      </c>
      <c r="B52" s="59">
        <v>119875</v>
      </c>
      <c r="C52" s="103">
        <v>-2909</v>
      </c>
      <c r="D52" s="59">
        <v>-6726</v>
      </c>
    </row>
    <row r="53" spans="1:4" ht="12.75" customHeight="1" x14ac:dyDescent="0.2">
      <c r="A53" s="58" t="s">
        <v>81</v>
      </c>
      <c r="B53" s="59">
        <v>122255</v>
      </c>
      <c r="C53" s="103">
        <v>-2987</v>
      </c>
      <c r="D53" s="59">
        <v>-6365</v>
      </c>
    </row>
    <row r="54" spans="1:4" ht="12.75" customHeight="1" x14ac:dyDescent="0.2">
      <c r="A54" s="58" t="s">
        <v>41</v>
      </c>
      <c r="B54" s="59">
        <v>242692</v>
      </c>
      <c r="C54" s="103">
        <v>-4038</v>
      </c>
      <c r="D54" s="59">
        <v>-3221</v>
      </c>
    </row>
    <row r="55" spans="1:4" ht="12.75" customHeight="1" x14ac:dyDescent="0.2">
      <c r="A55" s="58" t="s">
        <v>40</v>
      </c>
      <c r="B55" s="59">
        <v>288164</v>
      </c>
      <c r="C55" s="103">
        <v>-4883</v>
      </c>
      <c r="D55" s="59">
        <v>-14493</v>
      </c>
    </row>
    <row r="56" spans="1:4" ht="12.75" customHeight="1" x14ac:dyDescent="0.2">
      <c r="A56" s="54" t="s">
        <v>10</v>
      </c>
      <c r="B56" s="55">
        <f>SUM(B4:B55)</f>
        <v>2561067</v>
      </c>
      <c r="C56" s="104">
        <f>SUM(C4:C55)</f>
        <v>-46783</v>
      </c>
      <c r="D56" s="55">
        <f>SUM(D4:D55)</f>
        <v>-127775</v>
      </c>
    </row>
  </sheetData>
  <sortState ref="A4:D55">
    <sortCondition descending="1" ref="C4:C55"/>
  </sortState>
  <mergeCells count="4">
    <mergeCell ref="A1:D1"/>
    <mergeCell ref="A2:A3"/>
    <mergeCell ref="B2:B3"/>
    <mergeCell ref="C2:D2"/>
  </mergeCells>
  <printOptions horizontalCentered="1"/>
  <pageMargins left="0.70866141732283472" right="0.70866141732283472" top="0.70866141732283472" bottom="0.70866141732283472" header="0" footer="0"/>
  <pageSetup paperSize="9" scale="105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3" zoomScale="175" zoomScaleNormal="175" workbookViewId="0">
      <selection activeCell="G5" sqref="G5"/>
    </sheetView>
  </sheetViews>
  <sheetFormatPr baseColWidth="10" defaultColWidth="11.42578125" defaultRowHeight="12.75" x14ac:dyDescent="0.2"/>
  <cols>
    <col min="1" max="1" width="18.5703125" style="52" bestFit="1" customWidth="1"/>
    <col min="2" max="2" width="9.5703125" style="52" customWidth="1"/>
    <col min="3" max="3" width="9.85546875" style="52" customWidth="1"/>
    <col min="4" max="4" width="12.140625" style="52" customWidth="1"/>
    <col min="5" max="5" width="11.140625" style="52" bestFit="1" customWidth="1"/>
    <col min="6" max="6" width="12.28515625" style="52" customWidth="1"/>
    <col min="7" max="7" width="9.5703125" style="52" customWidth="1"/>
    <col min="8" max="8" width="6" style="52" customWidth="1"/>
    <col min="9" max="16384" width="11.42578125" style="52"/>
  </cols>
  <sheetData>
    <row r="1" spans="1:7" ht="17.25" customHeight="1" x14ac:dyDescent="0.25">
      <c r="A1" s="179" t="s">
        <v>110</v>
      </c>
      <c r="B1" s="180"/>
      <c r="C1" s="180"/>
      <c r="D1" s="180"/>
      <c r="E1" s="180"/>
      <c r="F1" s="180"/>
      <c r="G1" s="181"/>
    </row>
    <row r="2" spans="1:7" ht="25.5" customHeight="1" x14ac:dyDescent="0.2">
      <c r="A2" s="73" t="s">
        <v>16</v>
      </c>
      <c r="B2" s="73" t="s">
        <v>23</v>
      </c>
      <c r="C2" s="73" t="s">
        <v>100</v>
      </c>
      <c r="D2" s="73" t="s">
        <v>22</v>
      </c>
      <c r="E2" s="73" t="s">
        <v>17</v>
      </c>
      <c r="F2" s="73" t="s">
        <v>18</v>
      </c>
      <c r="G2" s="73" t="s">
        <v>10</v>
      </c>
    </row>
    <row r="3" spans="1:7" ht="12.95" customHeight="1" x14ac:dyDescent="0.2">
      <c r="A3" s="58" t="s">
        <v>40</v>
      </c>
      <c r="B3" s="99">
        <v>2060</v>
      </c>
      <c r="C3" s="97">
        <v>15507</v>
      </c>
      <c r="D3" s="99">
        <v>20847</v>
      </c>
      <c r="E3" s="97">
        <v>229101</v>
      </c>
      <c r="F3" s="97">
        <v>20649</v>
      </c>
      <c r="G3" s="74">
        <f t="shared" ref="G3:G34" si="0">SUM(B3:F3)</f>
        <v>288164</v>
      </c>
    </row>
    <row r="4" spans="1:7" ht="12.95" customHeight="1" x14ac:dyDescent="0.2">
      <c r="A4" s="58" t="s">
        <v>41</v>
      </c>
      <c r="B4" s="99">
        <v>1793</v>
      </c>
      <c r="C4" s="97">
        <v>26238</v>
      </c>
      <c r="D4" s="99">
        <v>17849</v>
      </c>
      <c r="E4" s="97">
        <v>178453</v>
      </c>
      <c r="F4" s="97">
        <v>18359</v>
      </c>
      <c r="G4" s="74">
        <f t="shared" si="0"/>
        <v>242692</v>
      </c>
    </row>
    <row r="5" spans="1:7" ht="12.95" customHeight="1" x14ac:dyDescent="0.2">
      <c r="A5" s="58" t="s">
        <v>42</v>
      </c>
      <c r="B5" s="99">
        <v>8258</v>
      </c>
      <c r="C5" s="97">
        <v>8711</v>
      </c>
      <c r="D5" s="99">
        <v>13508</v>
      </c>
      <c r="E5" s="97">
        <v>110940</v>
      </c>
      <c r="F5" s="97">
        <v>16830</v>
      </c>
      <c r="G5" s="74">
        <f t="shared" si="0"/>
        <v>158247</v>
      </c>
    </row>
    <row r="6" spans="1:7" ht="12.95" customHeight="1" x14ac:dyDescent="0.2">
      <c r="A6" s="58" t="s">
        <v>43</v>
      </c>
      <c r="B6" s="99">
        <v>3607</v>
      </c>
      <c r="C6" s="97">
        <v>18701</v>
      </c>
      <c r="D6" s="99">
        <v>10424</v>
      </c>
      <c r="E6" s="97">
        <v>109742</v>
      </c>
      <c r="F6" s="97">
        <v>9296</v>
      </c>
      <c r="G6" s="74">
        <f t="shared" si="0"/>
        <v>151770</v>
      </c>
    </row>
    <row r="7" spans="1:7" ht="12.95" customHeight="1" x14ac:dyDescent="0.2">
      <c r="A7" s="58" t="s">
        <v>97</v>
      </c>
      <c r="B7" s="99">
        <v>3968</v>
      </c>
      <c r="C7" s="97">
        <v>14999</v>
      </c>
      <c r="D7" s="99">
        <v>11207</v>
      </c>
      <c r="E7" s="97">
        <v>85335</v>
      </c>
      <c r="F7" s="97">
        <v>9762</v>
      </c>
      <c r="G7" s="74">
        <f t="shared" si="0"/>
        <v>125271</v>
      </c>
    </row>
    <row r="8" spans="1:7" ht="12.95" customHeight="1" x14ac:dyDescent="0.2">
      <c r="A8" s="58" t="s">
        <v>81</v>
      </c>
      <c r="B8" s="99">
        <v>3937</v>
      </c>
      <c r="C8" s="97">
        <v>6776</v>
      </c>
      <c r="D8" s="99">
        <v>11304</v>
      </c>
      <c r="E8" s="97">
        <v>83551</v>
      </c>
      <c r="F8" s="97">
        <v>16687</v>
      </c>
      <c r="G8" s="74">
        <f t="shared" si="0"/>
        <v>122255</v>
      </c>
    </row>
    <row r="9" spans="1:7" ht="12.95" customHeight="1" x14ac:dyDescent="0.2">
      <c r="A9" s="58" t="s">
        <v>80</v>
      </c>
      <c r="B9" s="99">
        <v>2944</v>
      </c>
      <c r="C9" s="97">
        <v>5258</v>
      </c>
      <c r="D9" s="99">
        <v>12198</v>
      </c>
      <c r="E9" s="97">
        <v>85801</v>
      </c>
      <c r="F9" s="97">
        <v>13674</v>
      </c>
      <c r="G9" s="74">
        <f t="shared" si="0"/>
        <v>119875</v>
      </c>
    </row>
    <row r="10" spans="1:7" ht="12.95" customHeight="1" x14ac:dyDescent="0.2">
      <c r="A10" s="58" t="s">
        <v>98</v>
      </c>
      <c r="B10" s="99">
        <v>1286</v>
      </c>
      <c r="C10" s="97">
        <v>3271</v>
      </c>
      <c r="D10" s="99">
        <v>7710</v>
      </c>
      <c r="E10" s="97">
        <v>66608</v>
      </c>
      <c r="F10" s="97">
        <v>6584</v>
      </c>
      <c r="G10" s="74">
        <f t="shared" si="0"/>
        <v>85459</v>
      </c>
    </row>
    <row r="11" spans="1:7" ht="12.95" customHeight="1" x14ac:dyDescent="0.2">
      <c r="A11" s="58" t="s">
        <v>44</v>
      </c>
      <c r="B11" s="99">
        <v>1675</v>
      </c>
      <c r="C11" s="97">
        <v>2846</v>
      </c>
      <c r="D11" s="99">
        <v>7059</v>
      </c>
      <c r="E11" s="97">
        <v>61041</v>
      </c>
      <c r="F11" s="97">
        <v>6380</v>
      </c>
      <c r="G11" s="74">
        <f t="shared" si="0"/>
        <v>79001</v>
      </c>
    </row>
    <row r="12" spans="1:7" ht="12.95" customHeight="1" x14ac:dyDescent="0.2">
      <c r="A12" s="58" t="s">
        <v>45</v>
      </c>
      <c r="B12" s="99">
        <v>4249</v>
      </c>
      <c r="C12" s="97">
        <v>7740</v>
      </c>
      <c r="D12" s="99">
        <v>6044</v>
      </c>
      <c r="E12" s="97">
        <v>52091</v>
      </c>
      <c r="F12" s="97">
        <v>8701</v>
      </c>
      <c r="G12" s="74">
        <f t="shared" si="0"/>
        <v>78825</v>
      </c>
    </row>
    <row r="13" spans="1:7" ht="12.95" customHeight="1" x14ac:dyDescent="0.2">
      <c r="A13" s="58" t="s">
        <v>46</v>
      </c>
      <c r="B13" s="99">
        <v>5434</v>
      </c>
      <c r="C13" s="97">
        <v>3441</v>
      </c>
      <c r="D13" s="99">
        <v>6947</v>
      </c>
      <c r="E13" s="97">
        <v>48506</v>
      </c>
      <c r="F13" s="97">
        <v>8027</v>
      </c>
      <c r="G13" s="74">
        <f t="shared" si="0"/>
        <v>72355</v>
      </c>
    </row>
    <row r="14" spans="1:7" ht="12.95" customHeight="1" x14ac:dyDescent="0.2">
      <c r="A14" s="58" t="s">
        <v>48</v>
      </c>
      <c r="B14" s="99">
        <v>1003</v>
      </c>
      <c r="C14" s="97">
        <v>5221</v>
      </c>
      <c r="D14" s="99">
        <v>3809</v>
      </c>
      <c r="E14" s="97">
        <v>42145</v>
      </c>
      <c r="F14" s="97">
        <v>8069</v>
      </c>
      <c r="G14" s="74">
        <f t="shared" si="0"/>
        <v>60247</v>
      </c>
    </row>
    <row r="15" spans="1:7" ht="12.95" customHeight="1" x14ac:dyDescent="0.2">
      <c r="A15" s="58" t="s">
        <v>82</v>
      </c>
      <c r="B15" s="99">
        <v>4479</v>
      </c>
      <c r="C15" s="97">
        <v>5061</v>
      </c>
      <c r="D15" s="99">
        <v>4498</v>
      </c>
      <c r="E15" s="97">
        <v>37569</v>
      </c>
      <c r="F15" s="97">
        <v>5904</v>
      </c>
      <c r="G15" s="74">
        <f t="shared" si="0"/>
        <v>57511</v>
      </c>
    </row>
    <row r="16" spans="1:7" ht="12.95" customHeight="1" x14ac:dyDescent="0.2">
      <c r="A16" s="58" t="s">
        <v>47</v>
      </c>
      <c r="B16" s="99">
        <v>933</v>
      </c>
      <c r="C16" s="97">
        <v>3611</v>
      </c>
      <c r="D16" s="99">
        <v>3870</v>
      </c>
      <c r="E16" s="97">
        <v>38737</v>
      </c>
      <c r="F16" s="97">
        <v>5833</v>
      </c>
      <c r="G16" s="74">
        <f t="shared" si="0"/>
        <v>52984</v>
      </c>
    </row>
    <row r="17" spans="1:7" ht="12.95" customHeight="1" x14ac:dyDescent="0.2">
      <c r="A17" s="58" t="s">
        <v>83</v>
      </c>
      <c r="B17" s="99">
        <v>5509</v>
      </c>
      <c r="C17" s="97">
        <v>1915</v>
      </c>
      <c r="D17" s="99">
        <v>4409</v>
      </c>
      <c r="E17" s="97">
        <v>31871</v>
      </c>
      <c r="F17" s="97">
        <v>5611</v>
      </c>
      <c r="G17" s="74">
        <f t="shared" si="0"/>
        <v>49315</v>
      </c>
    </row>
    <row r="18" spans="1:7" ht="12.95" customHeight="1" x14ac:dyDescent="0.2">
      <c r="A18" s="58" t="s">
        <v>49</v>
      </c>
      <c r="B18" s="99">
        <v>3833</v>
      </c>
      <c r="C18" s="97">
        <v>2405</v>
      </c>
      <c r="D18" s="99">
        <v>3058</v>
      </c>
      <c r="E18" s="97">
        <v>35207</v>
      </c>
      <c r="F18" s="97">
        <v>3230</v>
      </c>
      <c r="G18" s="74">
        <f t="shared" si="0"/>
        <v>47733</v>
      </c>
    </row>
    <row r="19" spans="1:7" ht="12.95" customHeight="1" x14ac:dyDescent="0.2">
      <c r="A19" s="58" t="s">
        <v>95</v>
      </c>
      <c r="B19" s="99">
        <v>1114</v>
      </c>
      <c r="C19" s="97">
        <v>4232</v>
      </c>
      <c r="D19" s="99">
        <v>3362</v>
      </c>
      <c r="E19" s="97">
        <v>33654</v>
      </c>
      <c r="F19" s="97">
        <v>4571</v>
      </c>
      <c r="G19" s="74">
        <f t="shared" si="0"/>
        <v>46933</v>
      </c>
    </row>
    <row r="20" spans="1:7" ht="12.95" customHeight="1" x14ac:dyDescent="0.2">
      <c r="A20" s="58" t="s">
        <v>51</v>
      </c>
      <c r="B20" s="99">
        <v>1640</v>
      </c>
      <c r="C20" s="97">
        <v>4275</v>
      </c>
      <c r="D20" s="99">
        <v>3473</v>
      </c>
      <c r="E20" s="97">
        <v>32346</v>
      </c>
      <c r="F20" s="97">
        <v>4103</v>
      </c>
      <c r="G20" s="74">
        <f t="shared" si="0"/>
        <v>45837</v>
      </c>
    </row>
    <row r="21" spans="1:7" ht="12.95" customHeight="1" x14ac:dyDescent="0.2">
      <c r="A21" s="58" t="s">
        <v>50</v>
      </c>
      <c r="B21" s="99">
        <v>1408</v>
      </c>
      <c r="C21" s="97">
        <v>5150</v>
      </c>
      <c r="D21" s="99">
        <v>2852</v>
      </c>
      <c r="E21" s="97">
        <v>32632</v>
      </c>
      <c r="F21" s="97">
        <v>3669</v>
      </c>
      <c r="G21" s="74">
        <f t="shared" si="0"/>
        <v>45711</v>
      </c>
    </row>
    <row r="22" spans="1:7" ht="12.95" customHeight="1" x14ac:dyDescent="0.2">
      <c r="A22" s="58" t="s">
        <v>79</v>
      </c>
      <c r="B22" s="99">
        <v>5204</v>
      </c>
      <c r="C22" s="97">
        <v>2706</v>
      </c>
      <c r="D22" s="99">
        <v>2049</v>
      </c>
      <c r="E22" s="97">
        <v>25348</v>
      </c>
      <c r="F22" s="97">
        <v>4346</v>
      </c>
      <c r="G22" s="74">
        <f t="shared" si="0"/>
        <v>39653</v>
      </c>
    </row>
    <row r="23" spans="1:7" ht="12.95" customHeight="1" x14ac:dyDescent="0.2">
      <c r="A23" s="58" t="s">
        <v>52</v>
      </c>
      <c r="B23" s="99">
        <v>1223</v>
      </c>
      <c r="C23" s="97">
        <v>4528</v>
      </c>
      <c r="D23" s="99">
        <v>2124</v>
      </c>
      <c r="E23" s="97">
        <v>27137</v>
      </c>
      <c r="F23" s="97">
        <v>4107</v>
      </c>
      <c r="G23" s="74">
        <f t="shared" si="0"/>
        <v>39119</v>
      </c>
    </row>
    <row r="24" spans="1:7" ht="12.95" customHeight="1" x14ac:dyDescent="0.2">
      <c r="A24" s="58" t="s">
        <v>53</v>
      </c>
      <c r="B24" s="99">
        <v>1425</v>
      </c>
      <c r="C24" s="97">
        <v>3442</v>
      </c>
      <c r="D24" s="99">
        <v>3432</v>
      </c>
      <c r="E24" s="97">
        <v>26309</v>
      </c>
      <c r="F24" s="97">
        <v>3327</v>
      </c>
      <c r="G24" s="74">
        <f t="shared" si="0"/>
        <v>37935</v>
      </c>
    </row>
    <row r="25" spans="1:7" ht="12.95" customHeight="1" x14ac:dyDescent="0.2">
      <c r="A25" s="58" t="s">
        <v>54</v>
      </c>
      <c r="B25" s="99">
        <v>5667</v>
      </c>
      <c r="C25" s="97">
        <v>1499</v>
      </c>
      <c r="D25" s="99">
        <v>2932</v>
      </c>
      <c r="E25" s="97">
        <v>21646</v>
      </c>
      <c r="F25" s="97">
        <v>3293</v>
      </c>
      <c r="G25" s="74">
        <f t="shared" si="0"/>
        <v>35037</v>
      </c>
    </row>
    <row r="26" spans="1:7" ht="12.95" customHeight="1" x14ac:dyDescent="0.2">
      <c r="A26" s="58" t="s">
        <v>99</v>
      </c>
      <c r="B26" s="99">
        <v>1227</v>
      </c>
      <c r="C26" s="97">
        <v>4534</v>
      </c>
      <c r="D26" s="99">
        <v>2561</v>
      </c>
      <c r="E26" s="97">
        <v>22298</v>
      </c>
      <c r="F26" s="97">
        <v>3506</v>
      </c>
      <c r="G26" s="74">
        <f t="shared" si="0"/>
        <v>34126</v>
      </c>
    </row>
    <row r="27" spans="1:7" ht="12.95" customHeight="1" x14ac:dyDescent="0.2">
      <c r="A27" s="58" t="s">
        <v>55</v>
      </c>
      <c r="B27" s="99">
        <v>1946</v>
      </c>
      <c r="C27" s="97">
        <v>2528</v>
      </c>
      <c r="D27" s="99">
        <v>2313</v>
      </c>
      <c r="E27" s="97">
        <v>23402</v>
      </c>
      <c r="F27" s="97">
        <v>3052</v>
      </c>
      <c r="G27" s="74">
        <f t="shared" si="0"/>
        <v>33241</v>
      </c>
    </row>
    <row r="28" spans="1:7" ht="12.95" customHeight="1" x14ac:dyDescent="0.2">
      <c r="A28" s="58" t="s">
        <v>34</v>
      </c>
      <c r="B28" s="99">
        <v>384</v>
      </c>
      <c r="C28" s="97">
        <v>2119</v>
      </c>
      <c r="D28" s="99">
        <v>2018</v>
      </c>
      <c r="E28" s="97">
        <v>22213</v>
      </c>
      <c r="F28" s="97">
        <v>2866</v>
      </c>
      <c r="G28" s="74">
        <f t="shared" si="0"/>
        <v>29600</v>
      </c>
    </row>
    <row r="29" spans="1:7" ht="12.95" customHeight="1" x14ac:dyDescent="0.2">
      <c r="A29" s="58" t="s">
        <v>57</v>
      </c>
      <c r="B29" s="99">
        <v>1230</v>
      </c>
      <c r="C29" s="97">
        <v>3424</v>
      </c>
      <c r="D29" s="99">
        <v>1256</v>
      </c>
      <c r="E29" s="97">
        <v>19671</v>
      </c>
      <c r="F29" s="97">
        <v>3431</v>
      </c>
      <c r="G29" s="74">
        <f t="shared" si="0"/>
        <v>29012</v>
      </c>
    </row>
    <row r="30" spans="1:7" ht="12.95" customHeight="1" x14ac:dyDescent="0.2">
      <c r="A30" s="58" t="s">
        <v>56</v>
      </c>
      <c r="B30" s="99">
        <v>633</v>
      </c>
      <c r="C30" s="97">
        <v>3411</v>
      </c>
      <c r="D30" s="99">
        <v>2631</v>
      </c>
      <c r="E30" s="97">
        <v>19593</v>
      </c>
      <c r="F30" s="97">
        <v>2328</v>
      </c>
      <c r="G30" s="74">
        <f t="shared" si="0"/>
        <v>28596</v>
      </c>
    </row>
    <row r="31" spans="1:7" ht="12.95" customHeight="1" x14ac:dyDescent="0.2">
      <c r="A31" s="58" t="s">
        <v>58</v>
      </c>
      <c r="B31" s="99">
        <v>442</v>
      </c>
      <c r="C31" s="97">
        <v>3125</v>
      </c>
      <c r="D31" s="99">
        <v>1271</v>
      </c>
      <c r="E31" s="97">
        <v>19924</v>
      </c>
      <c r="F31" s="97">
        <v>3444</v>
      </c>
      <c r="G31" s="74">
        <f t="shared" si="0"/>
        <v>28206</v>
      </c>
    </row>
    <row r="32" spans="1:7" ht="12.95" customHeight="1" x14ac:dyDescent="0.2">
      <c r="A32" s="58" t="s">
        <v>31</v>
      </c>
      <c r="B32" s="99">
        <v>349</v>
      </c>
      <c r="C32" s="97">
        <v>1212</v>
      </c>
      <c r="D32" s="99">
        <v>3587</v>
      </c>
      <c r="E32" s="97">
        <v>18789</v>
      </c>
      <c r="F32" s="97">
        <v>2432</v>
      </c>
      <c r="G32" s="74">
        <f t="shared" si="0"/>
        <v>26369</v>
      </c>
    </row>
    <row r="33" spans="1:7" ht="12.95" customHeight="1" x14ac:dyDescent="0.2">
      <c r="A33" s="58" t="s">
        <v>87</v>
      </c>
      <c r="B33" s="99">
        <v>1452</v>
      </c>
      <c r="C33" s="97">
        <v>1429</v>
      </c>
      <c r="D33" s="99">
        <v>2243</v>
      </c>
      <c r="E33" s="97">
        <v>17172</v>
      </c>
      <c r="F33" s="97">
        <v>1805</v>
      </c>
      <c r="G33" s="74">
        <f t="shared" si="0"/>
        <v>24101</v>
      </c>
    </row>
    <row r="34" spans="1:7" ht="12.95" customHeight="1" x14ac:dyDescent="0.2">
      <c r="A34" s="58" t="s">
        <v>59</v>
      </c>
      <c r="B34" s="99">
        <v>1251</v>
      </c>
      <c r="C34" s="97">
        <v>2280</v>
      </c>
      <c r="D34" s="99">
        <v>1121</v>
      </c>
      <c r="E34" s="97">
        <v>15984</v>
      </c>
      <c r="F34" s="97">
        <v>1975</v>
      </c>
      <c r="G34" s="74">
        <f t="shared" si="0"/>
        <v>22611</v>
      </c>
    </row>
    <row r="35" spans="1:7" ht="12.95" customHeight="1" x14ac:dyDescent="0.2">
      <c r="A35" s="58" t="s">
        <v>60</v>
      </c>
      <c r="B35" s="99">
        <v>1206</v>
      </c>
      <c r="C35" s="97">
        <v>1597</v>
      </c>
      <c r="D35" s="99">
        <v>1195</v>
      </c>
      <c r="E35" s="97">
        <v>15019</v>
      </c>
      <c r="F35" s="97">
        <v>2576</v>
      </c>
      <c r="G35" s="74">
        <f t="shared" ref="G35:G66" si="1">SUM(B35:F35)</f>
        <v>21593</v>
      </c>
    </row>
    <row r="36" spans="1:7" ht="12.95" customHeight="1" x14ac:dyDescent="0.2">
      <c r="A36" s="58" t="s">
        <v>85</v>
      </c>
      <c r="B36" s="99">
        <v>709</v>
      </c>
      <c r="C36" s="97">
        <v>1812</v>
      </c>
      <c r="D36" s="99">
        <v>1432</v>
      </c>
      <c r="E36" s="97">
        <v>14298</v>
      </c>
      <c r="F36" s="97">
        <v>2332</v>
      </c>
      <c r="G36" s="74">
        <f t="shared" si="1"/>
        <v>20583</v>
      </c>
    </row>
    <row r="37" spans="1:7" ht="12.95" customHeight="1" x14ac:dyDescent="0.2">
      <c r="A37" s="58" t="s">
        <v>86</v>
      </c>
      <c r="B37" s="99">
        <v>477</v>
      </c>
      <c r="C37" s="97">
        <v>1591</v>
      </c>
      <c r="D37" s="99">
        <v>848</v>
      </c>
      <c r="E37" s="97">
        <v>12326</v>
      </c>
      <c r="F37" s="97">
        <v>2672</v>
      </c>
      <c r="G37" s="74">
        <f t="shared" si="1"/>
        <v>17914</v>
      </c>
    </row>
    <row r="38" spans="1:7" ht="12.95" customHeight="1" x14ac:dyDescent="0.2">
      <c r="A38" s="58" t="s">
        <v>62</v>
      </c>
      <c r="B38" s="99">
        <v>504</v>
      </c>
      <c r="C38" s="97">
        <v>973</v>
      </c>
      <c r="D38" s="99">
        <v>932</v>
      </c>
      <c r="E38" s="97">
        <v>12264</v>
      </c>
      <c r="F38" s="97">
        <v>1834</v>
      </c>
      <c r="G38" s="74">
        <f t="shared" si="1"/>
        <v>16507</v>
      </c>
    </row>
    <row r="39" spans="1:7" ht="12.95" customHeight="1" x14ac:dyDescent="0.2">
      <c r="A39" s="58" t="s">
        <v>61</v>
      </c>
      <c r="B39" s="99">
        <v>1231</v>
      </c>
      <c r="C39" s="97">
        <v>1445</v>
      </c>
      <c r="D39" s="99">
        <v>1190</v>
      </c>
      <c r="E39" s="97">
        <v>10339</v>
      </c>
      <c r="F39" s="97">
        <v>1538</v>
      </c>
      <c r="G39" s="74">
        <f t="shared" si="1"/>
        <v>15743</v>
      </c>
    </row>
    <row r="40" spans="1:7" ht="12.95" customHeight="1" x14ac:dyDescent="0.2">
      <c r="A40" s="58" t="s">
        <v>64</v>
      </c>
      <c r="B40" s="99">
        <v>685</v>
      </c>
      <c r="C40" s="97">
        <v>1442</v>
      </c>
      <c r="D40" s="99">
        <v>935</v>
      </c>
      <c r="E40" s="97">
        <v>9616</v>
      </c>
      <c r="F40" s="97">
        <v>1481</v>
      </c>
      <c r="G40" s="74">
        <f t="shared" si="1"/>
        <v>14159</v>
      </c>
    </row>
    <row r="41" spans="1:7" ht="12.95" customHeight="1" x14ac:dyDescent="0.2">
      <c r="A41" s="58" t="s">
        <v>63</v>
      </c>
      <c r="B41" s="99">
        <v>499</v>
      </c>
      <c r="C41" s="97">
        <v>1525</v>
      </c>
      <c r="D41" s="99">
        <v>854</v>
      </c>
      <c r="E41" s="97">
        <v>9072</v>
      </c>
      <c r="F41" s="97">
        <v>1104</v>
      </c>
      <c r="G41" s="74">
        <f t="shared" si="1"/>
        <v>13054</v>
      </c>
    </row>
    <row r="42" spans="1:7" ht="12.95" customHeight="1" x14ac:dyDescent="0.2">
      <c r="A42" s="58" t="s">
        <v>35</v>
      </c>
      <c r="B42" s="99">
        <v>1017</v>
      </c>
      <c r="C42" s="97">
        <v>2087</v>
      </c>
      <c r="D42" s="99">
        <v>698</v>
      </c>
      <c r="E42" s="97">
        <v>7974</v>
      </c>
      <c r="F42" s="97">
        <v>910</v>
      </c>
      <c r="G42" s="74">
        <f t="shared" si="1"/>
        <v>12686</v>
      </c>
    </row>
    <row r="43" spans="1:7" ht="12.95" customHeight="1" x14ac:dyDescent="0.2">
      <c r="A43" s="58" t="s">
        <v>66</v>
      </c>
      <c r="B43" s="99">
        <v>172</v>
      </c>
      <c r="C43" s="97">
        <v>855</v>
      </c>
      <c r="D43" s="99">
        <v>901</v>
      </c>
      <c r="E43" s="97">
        <v>9418</v>
      </c>
      <c r="F43" s="97">
        <v>930</v>
      </c>
      <c r="G43" s="74">
        <f t="shared" si="1"/>
        <v>12276</v>
      </c>
    </row>
    <row r="44" spans="1:7" ht="12.95" customHeight="1" x14ac:dyDescent="0.2">
      <c r="A44" s="58" t="s">
        <v>65</v>
      </c>
      <c r="B44" s="99">
        <v>518</v>
      </c>
      <c r="C44" s="97">
        <v>829</v>
      </c>
      <c r="D44" s="99">
        <v>764</v>
      </c>
      <c r="E44" s="97">
        <v>7813</v>
      </c>
      <c r="F44" s="97">
        <v>1211</v>
      </c>
      <c r="G44" s="74">
        <f t="shared" si="1"/>
        <v>11135</v>
      </c>
    </row>
    <row r="45" spans="1:7" ht="12.95" customHeight="1" x14ac:dyDescent="0.2">
      <c r="A45" s="58" t="s">
        <v>37</v>
      </c>
      <c r="B45" s="99">
        <v>47</v>
      </c>
      <c r="C45" s="97">
        <v>240</v>
      </c>
      <c r="D45" s="99">
        <v>464</v>
      </c>
      <c r="E45" s="97">
        <v>7788</v>
      </c>
      <c r="F45" s="97">
        <v>1695</v>
      </c>
      <c r="G45" s="74">
        <f t="shared" si="1"/>
        <v>10234</v>
      </c>
    </row>
    <row r="46" spans="1:7" ht="12.95" customHeight="1" x14ac:dyDescent="0.2">
      <c r="A46" s="58" t="s">
        <v>67</v>
      </c>
      <c r="B46" s="99">
        <v>689</v>
      </c>
      <c r="C46" s="97">
        <v>806</v>
      </c>
      <c r="D46" s="99">
        <v>553</v>
      </c>
      <c r="E46" s="97">
        <v>6385</v>
      </c>
      <c r="F46" s="97">
        <v>696</v>
      </c>
      <c r="G46" s="74">
        <f t="shared" si="1"/>
        <v>9129</v>
      </c>
    </row>
    <row r="47" spans="1:7" ht="12.95" customHeight="1" x14ac:dyDescent="0.2">
      <c r="A47" s="58" t="s">
        <v>38</v>
      </c>
      <c r="B47" s="99">
        <v>43</v>
      </c>
      <c r="C47" s="97">
        <v>164</v>
      </c>
      <c r="D47" s="99">
        <v>606</v>
      </c>
      <c r="E47" s="97">
        <v>6132</v>
      </c>
      <c r="F47" s="97">
        <v>1376</v>
      </c>
      <c r="G47" s="74">
        <f t="shared" si="1"/>
        <v>8321</v>
      </c>
    </row>
    <row r="48" spans="1:7" ht="12.95" customHeight="1" x14ac:dyDescent="0.2">
      <c r="A48" s="58" t="s">
        <v>84</v>
      </c>
      <c r="B48" s="99">
        <v>302</v>
      </c>
      <c r="C48" s="97">
        <v>451</v>
      </c>
      <c r="D48" s="99">
        <v>654</v>
      </c>
      <c r="E48" s="97">
        <v>5653</v>
      </c>
      <c r="F48" s="97">
        <v>1038</v>
      </c>
      <c r="G48" s="74">
        <f t="shared" si="1"/>
        <v>8098</v>
      </c>
    </row>
    <row r="49" spans="1:7" ht="12.95" customHeight="1" x14ac:dyDescent="0.2">
      <c r="A49" s="58" t="s">
        <v>68</v>
      </c>
      <c r="B49" s="99">
        <v>411</v>
      </c>
      <c r="C49" s="97">
        <v>516</v>
      </c>
      <c r="D49" s="99">
        <v>554</v>
      </c>
      <c r="E49" s="97">
        <v>5835</v>
      </c>
      <c r="F49" s="97">
        <v>744</v>
      </c>
      <c r="G49" s="74">
        <f t="shared" si="1"/>
        <v>8060</v>
      </c>
    </row>
    <row r="50" spans="1:7" ht="12.95" customHeight="1" x14ac:dyDescent="0.2">
      <c r="A50" s="58" t="s">
        <v>69</v>
      </c>
      <c r="B50" s="99">
        <v>372</v>
      </c>
      <c r="C50" s="97">
        <v>678</v>
      </c>
      <c r="D50" s="99">
        <v>470</v>
      </c>
      <c r="E50" s="97">
        <v>4500</v>
      </c>
      <c r="F50" s="97">
        <v>647</v>
      </c>
      <c r="G50" s="74">
        <f t="shared" si="1"/>
        <v>6667</v>
      </c>
    </row>
    <row r="51" spans="1:7" ht="12.95" customHeight="1" x14ac:dyDescent="0.2">
      <c r="A51" s="58" t="s">
        <v>70</v>
      </c>
      <c r="B51" s="99">
        <v>360</v>
      </c>
      <c r="C51" s="97">
        <v>467</v>
      </c>
      <c r="D51" s="99">
        <v>294</v>
      </c>
      <c r="E51" s="97">
        <v>4064</v>
      </c>
      <c r="F51" s="97">
        <v>679</v>
      </c>
      <c r="G51" s="74">
        <f t="shared" si="1"/>
        <v>5864</v>
      </c>
    </row>
    <row r="52" spans="1:7" ht="12.95" customHeight="1" x14ac:dyDescent="0.2">
      <c r="A52" s="58" t="s">
        <v>71</v>
      </c>
      <c r="B52" s="99">
        <v>232</v>
      </c>
      <c r="C52" s="97">
        <v>308</v>
      </c>
      <c r="D52" s="99">
        <v>304</v>
      </c>
      <c r="E52" s="97">
        <v>3304</v>
      </c>
      <c r="F52" s="97">
        <v>510</v>
      </c>
      <c r="G52" s="74">
        <f t="shared" si="1"/>
        <v>4658</v>
      </c>
    </row>
    <row r="53" spans="1:7" ht="12.95" customHeight="1" x14ac:dyDescent="0.2">
      <c r="A53" s="58" t="s">
        <v>72</v>
      </c>
      <c r="B53" s="99">
        <v>183</v>
      </c>
      <c r="C53" s="97">
        <v>447</v>
      </c>
      <c r="D53" s="99">
        <v>294</v>
      </c>
      <c r="E53" s="97">
        <v>2837</v>
      </c>
      <c r="F53" s="97">
        <v>469</v>
      </c>
      <c r="G53" s="74">
        <f t="shared" si="1"/>
        <v>4230</v>
      </c>
    </row>
    <row r="54" spans="1:7" ht="12.95" customHeight="1" x14ac:dyDescent="0.2">
      <c r="A54" s="58" t="s">
        <v>73</v>
      </c>
      <c r="B54" s="99">
        <v>77</v>
      </c>
      <c r="C54" s="97">
        <v>268</v>
      </c>
      <c r="D54" s="99">
        <v>147</v>
      </c>
      <c r="E54" s="97">
        <v>1603</v>
      </c>
      <c r="F54" s="97">
        <v>270</v>
      </c>
      <c r="G54" s="74">
        <f t="shared" si="1"/>
        <v>2365</v>
      </c>
    </row>
    <row r="55" spans="1:7" ht="12.95" customHeight="1" x14ac:dyDescent="0.2">
      <c r="A55" s="56" t="s">
        <v>10</v>
      </c>
      <c r="B55" s="98">
        <f>SUM(B3:B54)</f>
        <v>91297</v>
      </c>
      <c r="C55" s="98">
        <f t="shared" ref="C55:G55" si="2">SUM(C3:C54)</f>
        <v>200096</v>
      </c>
      <c r="D55" s="98">
        <f t="shared" si="2"/>
        <v>198055</v>
      </c>
      <c r="E55" s="98">
        <f t="shared" si="2"/>
        <v>1831056</v>
      </c>
      <c r="F55" s="98">
        <f t="shared" si="2"/>
        <v>240563</v>
      </c>
      <c r="G55" s="57">
        <f t="shared" si="2"/>
        <v>2561067</v>
      </c>
    </row>
  </sheetData>
  <sortState ref="A3:G54">
    <sortCondition descending="1" ref="G3:G54"/>
  </sortState>
  <mergeCells count="1">
    <mergeCell ref="A1:G1"/>
  </mergeCells>
  <printOptions horizontalCentered="1"/>
  <pageMargins left="0.59055118110236227" right="0.59055118110236227" top="0.6692913385826772" bottom="0.6692913385826772" header="0.11811023622047245" footer="0.11811023622047245"/>
  <pageSetup paperSize="9" scale="105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2" zoomScale="235" zoomScaleNormal="235" workbookViewId="0">
      <selection activeCell="G14" sqref="G14"/>
    </sheetView>
  </sheetViews>
  <sheetFormatPr baseColWidth="10" defaultRowHeight="12.75" x14ac:dyDescent="0.2"/>
  <cols>
    <col min="1" max="1" width="5" customWidth="1"/>
    <col min="2" max="2" width="9.28515625" customWidth="1"/>
    <col min="3" max="3" width="9.140625" customWidth="1"/>
    <col min="4" max="4" width="10.7109375" customWidth="1"/>
    <col min="5" max="5" width="10.140625" customWidth="1"/>
    <col min="6" max="6" width="10.42578125" customWidth="1"/>
    <col min="7" max="7" width="9.85546875" customWidth="1"/>
    <col min="8" max="8" width="3.7109375" customWidth="1"/>
  </cols>
  <sheetData>
    <row r="1" spans="1:10" x14ac:dyDescent="0.2">
      <c r="A1" s="182" t="s">
        <v>111</v>
      </c>
      <c r="B1" s="183"/>
      <c r="C1" s="183"/>
      <c r="D1" s="183"/>
      <c r="E1" s="183"/>
      <c r="F1" s="183"/>
      <c r="G1" s="184"/>
    </row>
    <row r="2" spans="1:10" ht="12.75" customHeight="1" x14ac:dyDescent="0.2">
      <c r="A2" s="185" t="s">
        <v>104</v>
      </c>
      <c r="B2" s="186"/>
      <c r="C2" s="186"/>
      <c r="D2" s="186"/>
      <c r="E2" s="186"/>
      <c r="F2" s="186"/>
      <c r="G2" s="187"/>
    </row>
    <row r="3" spans="1:10" ht="38.25" x14ac:dyDescent="0.2">
      <c r="A3" s="90" t="s">
        <v>0</v>
      </c>
      <c r="B3" s="90" t="s">
        <v>23</v>
      </c>
      <c r="C3" s="90" t="s">
        <v>100</v>
      </c>
      <c r="D3" s="90" t="s">
        <v>102</v>
      </c>
      <c r="E3" s="90" t="s">
        <v>101</v>
      </c>
      <c r="F3" s="90" t="s">
        <v>18</v>
      </c>
      <c r="G3" s="90" t="s">
        <v>10</v>
      </c>
    </row>
    <row r="4" spans="1:10" ht="12.75" customHeight="1" x14ac:dyDescent="0.2">
      <c r="A4" s="89">
        <v>2013</v>
      </c>
      <c r="B4" s="100">
        <v>1470</v>
      </c>
      <c r="C4" s="100">
        <v>-13405</v>
      </c>
      <c r="D4" s="100">
        <v>-18516</v>
      </c>
      <c r="E4" s="100">
        <v>-90149</v>
      </c>
      <c r="F4" s="100">
        <v>-6648</v>
      </c>
      <c r="G4" s="100">
        <f>SUM(B4:F4)</f>
        <v>-127248</v>
      </c>
      <c r="I4" s="149"/>
      <c r="J4" s="149"/>
    </row>
    <row r="5" spans="1:10" x14ac:dyDescent="0.2">
      <c r="A5" s="89">
        <v>2014</v>
      </c>
      <c r="B5" s="100">
        <v>4658</v>
      </c>
      <c r="C5" s="100">
        <v>-15510</v>
      </c>
      <c r="D5" s="100">
        <v>-19141</v>
      </c>
      <c r="E5" s="100">
        <v>-83605</v>
      </c>
      <c r="F5" s="100">
        <v>-9086</v>
      </c>
      <c r="G5" s="100">
        <f t="shared" ref="G5:G15" si="0">SUM(B5:F5)</f>
        <v>-122684</v>
      </c>
      <c r="I5" s="149"/>
      <c r="J5" s="149"/>
    </row>
    <row r="6" spans="1:10" x14ac:dyDescent="0.2">
      <c r="A6" s="89">
        <v>2015</v>
      </c>
      <c r="B6" s="100">
        <v>7027</v>
      </c>
      <c r="C6" s="100">
        <v>-14139</v>
      </c>
      <c r="D6" s="100">
        <v>-11706</v>
      </c>
      <c r="E6" s="100">
        <v>-61887</v>
      </c>
      <c r="F6" s="100">
        <v>-14022</v>
      </c>
      <c r="G6" s="100">
        <f t="shared" si="0"/>
        <v>-94727</v>
      </c>
      <c r="I6" s="149"/>
      <c r="J6" s="149"/>
    </row>
    <row r="7" spans="1:10" x14ac:dyDescent="0.2">
      <c r="A7" s="89">
        <v>2016</v>
      </c>
      <c r="B7" s="100">
        <v>410</v>
      </c>
      <c r="C7" s="100">
        <v>-13614</v>
      </c>
      <c r="D7" s="100">
        <v>-14545</v>
      </c>
      <c r="E7" s="100">
        <v>-84760</v>
      </c>
      <c r="F7" s="100">
        <v>-11840</v>
      </c>
      <c r="G7" s="100">
        <f t="shared" si="0"/>
        <v>-124349</v>
      </c>
      <c r="I7" s="149"/>
      <c r="J7" s="149"/>
    </row>
    <row r="8" spans="1:10" x14ac:dyDescent="0.2">
      <c r="A8" s="89">
        <v>2017</v>
      </c>
      <c r="B8" s="100">
        <v>7249</v>
      </c>
      <c r="C8" s="100">
        <v>-10048</v>
      </c>
      <c r="D8" s="100">
        <v>-10168</v>
      </c>
      <c r="E8" s="100">
        <v>-75101</v>
      </c>
      <c r="F8" s="100">
        <v>-10249</v>
      </c>
      <c r="G8" s="100">
        <f t="shared" si="0"/>
        <v>-98317</v>
      </c>
      <c r="I8" s="149"/>
      <c r="J8" s="149"/>
    </row>
    <row r="9" spans="1:10" x14ac:dyDescent="0.2">
      <c r="A9" s="89">
        <v>2018</v>
      </c>
      <c r="B9" s="100">
        <v>2573</v>
      </c>
      <c r="C9" s="100">
        <v>-9123</v>
      </c>
      <c r="D9" s="100">
        <v>-9407</v>
      </c>
      <c r="E9" s="100">
        <v>-66698</v>
      </c>
      <c r="F9" s="100">
        <v>-7313</v>
      </c>
      <c r="G9" s="100">
        <f t="shared" si="0"/>
        <v>-89968</v>
      </c>
      <c r="I9" s="149"/>
      <c r="J9" s="149"/>
    </row>
    <row r="10" spans="1:10" x14ac:dyDescent="0.2">
      <c r="A10" s="89">
        <v>2019</v>
      </c>
      <c r="B10" s="100">
        <v>5815</v>
      </c>
      <c r="C10" s="100">
        <v>-5808</v>
      </c>
      <c r="D10" s="100">
        <v>-4066</v>
      </c>
      <c r="E10" s="100">
        <v>-51752</v>
      </c>
      <c r="F10" s="100">
        <v>-7994</v>
      </c>
      <c r="G10" s="100">
        <f t="shared" si="0"/>
        <v>-63805</v>
      </c>
      <c r="I10" s="149"/>
      <c r="J10" s="149"/>
    </row>
    <row r="11" spans="1:10" x14ac:dyDescent="0.2">
      <c r="A11" s="89">
        <v>2020</v>
      </c>
      <c r="B11" s="100">
        <v>25342</v>
      </c>
      <c r="C11" s="100">
        <v>-7770</v>
      </c>
      <c r="D11" s="100">
        <v>-15927</v>
      </c>
      <c r="E11" s="100">
        <v>-27319</v>
      </c>
      <c r="F11" s="100">
        <v>30781</v>
      </c>
      <c r="G11" s="100">
        <f t="shared" si="0"/>
        <v>5107</v>
      </c>
      <c r="I11" s="149"/>
      <c r="J11" s="149"/>
    </row>
    <row r="12" spans="1:10" x14ac:dyDescent="0.2">
      <c r="A12" s="89">
        <v>2021</v>
      </c>
      <c r="B12" s="100">
        <v>1882</v>
      </c>
      <c r="C12" s="100">
        <v>-12698</v>
      </c>
      <c r="D12" s="100">
        <v>-11763</v>
      </c>
      <c r="E12" s="100">
        <v>-131217</v>
      </c>
      <c r="F12" s="100">
        <v>-13115</v>
      </c>
      <c r="G12" s="100">
        <f t="shared" si="0"/>
        <v>-166911</v>
      </c>
      <c r="I12" s="149"/>
      <c r="J12" s="149"/>
    </row>
    <row r="13" spans="1:10" x14ac:dyDescent="0.2">
      <c r="A13" s="89">
        <v>2022</v>
      </c>
      <c r="B13" s="100">
        <v>8863</v>
      </c>
      <c r="C13" s="100">
        <v>-7148</v>
      </c>
      <c r="D13" s="100">
        <v>-4981</v>
      </c>
      <c r="E13" s="100">
        <v>-41017</v>
      </c>
      <c r="F13" s="100">
        <v>1874</v>
      </c>
      <c r="G13" s="100">
        <f t="shared" si="0"/>
        <v>-42409</v>
      </c>
      <c r="I13" s="149"/>
      <c r="J13" s="149"/>
    </row>
    <row r="14" spans="1:10" x14ac:dyDescent="0.2">
      <c r="A14" s="89">
        <v>2023</v>
      </c>
      <c r="B14" s="100">
        <v>220</v>
      </c>
      <c r="C14" s="100">
        <v>-4888</v>
      </c>
      <c r="D14" s="100">
        <v>-1688</v>
      </c>
      <c r="E14" s="100">
        <v>-42133</v>
      </c>
      <c r="F14" s="100">
        <v>-1779</v>
      </c>
      <c r="G14" s="100">
        <f t="shared" si="0"/>
        <v>-50268</v>
      </c>
      <c r="I14" s="149"/>
      <c r="J14" s="149"/>
    </row>
    <row r="15" spans="1:10" x14ac:dyDescent="0.2">
      <c r="A15" s="91">
        <v>2024</v>
      </c>
      <c r="B15" s="101">
        <v>-267</v>
      </c>
      <c r="C15" s="101">
        <v>-4388</v>
      </c>
      <c r="D15" s="101">
        <v>-2954</v>
      </c>
      <c r="E15" s="101">
        <v>-37025</v>
      </c>
      <c r="F15" s="115">
        <v>-2149</v>
      </c>
      <c r="G15" s="115">
        <f t="shared" si="0"/>
        <v>-46783</v>
      </c>
      <c r="I15" s="151"/>
      <c r="J15" s="151"/>
    </row>
  </sheetData>
  <mergeCells count="2">
    <mergeCell ref="A1:G1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0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7</vt:i4>
      </vt:variant>
      <vt:variant>
        <vt:lpstr>Gráficos</vt:lpstr>
      </vt:variant>
      <vt:variant>
        <vt:i4>3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TABLA</vt:lpstr>
      <vt:lpstr>TABLA 2</vt:lpstr>
      <vt:lpstr>EDAD-GENERO-SECTOR</vt:lpstr>
      <vt:lpstr>CC.AA.</vt:lpstr>
      <vt:lpstr>PROV.</vt:lpstr>
      <vt:lpstr>PROV.-SECT</vt:lpstr>
      <vt:lpstr>AÑO-SECT</vt:lpstr>
      <vt:lpstr>1996-2024</vt:lpstr>
      <vt:lpstr>2007-2024</vt:lpstr>
      <vt:lpstr>2 AÑOS</vt:lpstr>
      <vt:lpstr>'AÑO-SECT'!Área_de_impresión</vt:lpstr>
      <vt:lpstr>CC.AA.!Área_de_impresión</vt:lpstr>
      <vt:lpstr>'EDAD-GENERO-SECTOR'!Área_de_impresión</vt:lpstr>
      <vt:lpstr>PROV.!Área_de_impresión</vt:lpstr>
      <vt:lpstr>'PROV.-SECT'!Área_de_impresión</vt:lpstr>
      <vt:lpstr>TABLA!Área_de_impresión</vt:lpstr>
      <vt:lpstr>'TABLA 2'!Área_de_impresión</vt:lpstr>
    </vt:vector>
  </TitlesOfParts>
  <Company>Telefónica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Telefónica de España</dc:creator>
  <cp:lastModifiedBy>Andres Navarro</cp:lastModifiedBy>
  <cp:lastPrinted>2024-07-04T16:14:41Z</cp:lastPrinted>
  <dcterms:created xsi:type="dcterms:W3CDTF">2006-08-11T10:43:37Z</dcterms:created>
  <dcterms:modified xsi:type="dcterms:W3CDTF">2024-07-04T16:19:35Z</dcterms:modified>
</cp:coreProperties>
</file>